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cendr\Desktop\PSM\Développement commercial\Appels à projet\AOT 2026\"/>
    </mc:Choice>
  </mc:AlternateContent>
  <xr:revisionPtr revIDLastSave="0" documentId="13_ncr:1_{69E7CF2F-1D84-4B98-B5AA-B66FA8596BBC}" xr6:coauthVersionLast="47" xr6:coauthVersionMax="47" xr10:uidLastSave="{00000000-0000-0000-0000-000000000000}"/>
  <bookViews>
    <workbookView xWindow="28680" yWindow="-120" windowWidth="29040" windowHeight="15720" tabRatio="821" xr2:uid="{00000000-000D-0000-FFFF-FFFF00000000}"/>
  </bookViews>
  <sheets>
    <sheet name="Page de garde" sheetId="1" r:id="rId1"/>
    <sheet name="1-Valorisation du domaine" sheetId="2" r:id="rId2"/>
    <sheet name="2-Environnement local" sheetId="16" r:id="rId3"/>
    <sheet name="3-Redevance" sheetId="14" r:id="rId4"/>
    <sheet name="5-CEP" sheetId="12" r:id="rId5"/>
    <sheet name="6-Investissements" sheetId="15" r:id="rId6"/>
    <sheet name="7-Entretien maintenance" sheetId="18" r:id="rId7"/>
    <sheet name="Constantes" sheetId="3" state="hidden" r:id="rId8"/>
  </sheets>
  <definedNames>
    <definedName name="_xlnm.Print_Area" localSheetId="1">'1-Valorisation du domaine'!$A$1:$H$31</definedName>
    <definedName name="_xlnm.Print_Area" localSheetId="2">'2-Environnement local'!$A$1:$H$19</definedName>
    <definedName name="_xlnm.Print_Area" localSheetId="3">'3-Redevance'!$A$1:$E$22</definedName>
    <definedName name="_xlnm.Print_Area" localSheetId="4">'5-CEP'!$A$1:$E$52</definedName>
    <definedName name="_xlnm.Print_Area" localSheetId="5">'6-Investissements'!$A$1:$E$39</definedName>
    <definedName name="_xlnm.Print_Area" localSheetId="6">'7-Entretien maintenance'!$A$1:$H$13</definedName>
    <definedName name="_xlnm.Print_Area" localSheetId="0">'Page de garde'!$A$1:$F$28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4" l="1"/>
  <c r="D28" i="12"/>
  <c r="D31" i="12"/>
  <c r="C6" i="15" l="1"/>
  <c r="C36" i="15" s="1"/>
  <c r="D14" i="12"/>
  <c r="G13" i="18" l="1"/>
  <c r="G8" i="18"/>
  <c r="G18" i="16"/>
  <c r="G13" i="16"/>
  <c r="G8" i="16"/>
  <c r="D26" i="12" l="1"/>
  <c r="G13" i="2" l="1"/>
  <c r="G29" i="2" l="1"/>
  <c r="G25" i="2"/>
  <c r="G21" i="2"/>
  <c r="G17" i="2"/>
  <c r="G8" i="2"/>
  <c r="B26" i="3"/>
  <c r="B25" i="3"/>
  <c r="B24" i="3"/>
  <c r="B23" i="3"/>
  <c r="B22" i="3"/>
  <c r="B21" i="3"/>
  <c r="B20" i="3"/>
  <c r="B19" i="3"/>
  <c r="B18" i="3"/>
  <c r="B17" i="3"/>
  <c r="B16" i="3"/>
  <c r="B15" i="3"/>
  <c r="B14" i="3"/>
  <c r="B13" i="3"/>
  <c r="B12" i="3"/>
  <c r="B11" i="3"/>
  <c r="B10" i="3"/>
  <c r="B9" i="3"/>
  <c r="B8" i="3"/>
  <c r="B7" i="3"/>
  <c r="B6" i="3"/>
  <c r="B5" i="3"/>
  <c r="B4" i="3"/>
  <c r="D22" i="12"/>
  <c r="D36" i="12"/>
  <c r="D18" i="12"/>
  <c r="D42" i="12" l="1"/>
  <c r="D44" i="12" s="1"/>
</calcChain>
</file>

<file path=xl/sharedStrings.xml><?xml version="1.0" encoding="utf-8"?>
<sst xmlns="http://schemas.openxmlformats.org/spreadsheetml/2006/main" count="143" uniqueCount="107">
  <si>
    <t>REMPLISSAGE</t>
  </si>
  <si>
    <t>Nom du candidat (ou mandataire)</t>
  </si>
  <si>
    <t>G1d</t>
  </si>
  <si>
    <t>G2d</t>
  </si>
  <si>
    <t>G3d</t>
  </si>
  <si>
    <t>G4d</t>
  </si>
  <si>
    <t>LNM1</t>
  </si>
  <si>
    <t>E1</t>
  </si>
  <si>
    <t>E2</t>
  </si>
  <si>
    <t>E3</t>
  </si>
  <si>
    <t>LM1</t>
  </si>
  <si>
    <t>P1</t>
  </si>
  <si>
    <t>P2</t>
  </si>
  <si>
    <t>P3</t>
  </si>
  <si>
    <t>P4</t>
  </si>
  <si>
    <t>LNM2</t>
  </si>
  <si>
    <t>CE1</t>
  </si>
  <si>
    <t>C1</t>
  </si>
  <si>
    <t>C2</t>
  </si>
  <si>
    <t>C3</t>
  </si>
  <si>
    <t>C4</t>
  </si>
  <si>
    <t>T1d</t>
  </si>
  <si>
    <t>T2d</t>
  </si>
  <si>
    <t>T3d</t>
  </si>
  <si>
    <t>LNM3</t>
  </si>
  <si>
    <t>LM2</t>
  </si>
  <si>
    <t>CE2</t>
  </si>
  <si>
    <t>M1</t>
  </si>
  <si>
    <t>M2</t>
  </si>
  <si>
    <t>H1</t>
  </si>
  <si>
    <t>H2</t>
  </si>
  <si>
    <t>H3d</t>
  </si>
  <si>
    <t>LOTS</t>
  </si>
  <si>
    <t>CHARGES</t>
  </si>
  <si>
    <t>A détailler</t>
  </si>
  <si>
    <t>ACHATS</t>
  </si>
  <si>
    <t>IMPOTS &amp; TAXES</t>
  </si>
  <si>
    <t>CHARGES DE PERSONNEL</t>
  </si>
  <si>
    <t>Salaires bruts</t>
  </si>
  <si>
    <t>Part forfaitaire</t>
  </si>
  <si>
    <t>Part variable</t>
  </si>
  <si>
    <t>TOTAL DES CHARGES</t>
  </si>
  <si>
    <t>TOTAL DES PRODUITS</t>
  </si>
  <si>
    <t>Hypothèses retenues pour la construction du CEP</t>
  </si>
  <si>
    <t>RESULTAT D'EXPLOITATION PREVISIONNEL</t>
  </si>
  <si>
    <t>COMPTE D'EXPLOITATION PREVISIONNEL</t>
  </si>
  <si>
    <t>PRODUITS (RECETTES)</t>
  </si>
  <si>
    <t>Achats marchandises / consommables</t>
  </si>
  <si>
    <t>Achats matériel / petit matériel</t>
  </si>
  <si>
    <t>Eau, électricité, téléphonie</t>
  </si>
  <si>
    <t>CHARGES DU BATIMENT</t>
  </si>
  <si>
    <t>Charges d'entretien et maintenance courante</t>
  </si>
  <si>
    <t>Marketing / communication</t>
  </si>
  <si>
    <t>CHARGES DIVERSES</t>
  </si>
  <si>
    <t>Charges patronales</t>
  </si>
  <si>
    <t>Autres charges de personnel (extra, intérimaire, etc.)</t>
  </si>
  <si>
    <t>Plan d'investissement</t>
  </si>
  <si>
    <t>Autres charges diverses</t>
  </si>
  <si>
    <t>Services bancaires et assurances</t>
  </si>
  <si>
    <t>Frais administratifs (comptabilité, frais de siège, etc.)</t>
  </si>
  <si>
    <t>.*Le ticket moyen de référence est le montant moyen de la facture attendue par consommateur</t>
  </si>
  <si>
    <t>Ticket moyen de référence retenu* (année moyenne)</t>
  </si>
  <si>
    <t>Fréquentation moyenne annuelle (année moyenne)</t>
  </si>
  <si>
    <t xml:space="preserve">REDEVANCE D'OCCUPATION </t>
  </si>
  <si>
    <t>Animation</t>
  </si>
  <si>
    <t xml:space="preserve">TRAVAUX ET INVESTISSEMENTS </t>
  </si>
  <si>
    <t>travaux et investissements sur le bâtiment</t>
  </si>
  <si>
    <t>Montant total</t>
  </si>
  <si>
    <t xml:space="preserve"> </t>
  </si>
  <si>
    <t xml:space="preserve">Année prévisionnelle de réalisation </t>
  </si>
  <si>
    <t xml:space="preserve">MONTANT GLOBAL D'INVESTISSEMENT </t>
  </si>
  <si>
    <t xml:space="preserve">Moyens humains dédiés au lot </t>
  </si>
  <si>
    <t xml:space="preserve">Moyens matériels dédiés au lot </t>
  </si>
  <si>
    <t>Descriptif détaillé</t>
  </si>
  <si>
    <t>Tarifs / Clientèle visée</t>
  </si>
  <si>
    <t>Qualité de service : démarche de contrôle, label, certification, contrôle des fournisseurs, etc.</t>
  </si>
  <si>
    <r>
      <t xml:space="preserve">Projet d'activité  </t>
    </r>
    <r>
      <rPr>
        <sz val="8"/>
        <color theme="1"/>
        <rFont val="Century Gothic"/>
        <family val="2"/>
      </rPr>
      <t>(description synthétique du projet du candidat pour le lot)</t>
    </r>
  </si>
  <si>
    <t>PROJET DE VALORISATION DU DOMAINE PUBLIC</t>
  </si>
  <si>
    <t>PERTINENCE DU PROJET DANS SON ENVIRONNEMENT LOCAL</t>
  </si>
  <si>
    <r>
      <t xml:space="preserve">Amplitude d'ouverture </t>
    </r>
    <r>
      <rPr>
        <sz val="8"/>
        <color theme="1"/>
        <rFont val="Century Gothic"/>
        <family val="2"/>
      </rPr>
      <t>(sur l'année, la semaine, la journée)</t>
    </r>
  </si>
  <si>
    <t xml:space="preserve">Participation à l'animation du port </t>
  </si>
  <si>
    <t>POLITIQUE D'ENTRETIEN ET MAINTENANCE</t>
  </si>
  <si>
    <t>Moyens mis en œuvre pour l'entretien courant du lot</t>
  </si>
  <si>
    <t xml:space="preserve">Moyens mis en œuvre pour la maintenance des installations </t>
  </si>
  <si>
    <t xml:space="preserve">Actions entreprises pour participer à l'attractivité du port </t>
  </si>
  <si>
    <t>PLAN D'INVESTISSEMENT (POUR LES LOTS AVEC TRAVAUX UNIQUEMENT)</t>
  </si>
  <si>
    <t xml:space="preserve">FORMULAIRE OFFRE </t>
  </si>
  <si>
    <t>RAPPEL DES ÉLÉMENTS DE CANDIDATURES</t>
  </si>
  <si>
    <t>Valorisation de la Mer, du Territoire Nord et de la Réunion dans l'activité</t>
  </si>
  <si>
    <t>PART FIXE ANNUELLE (en euro en chiffres - pour la surface totale du lot)</t>
  </si>
  <si>
    <t>Part fixe Local intérieur (mini 17 €/m2/mois)</t>
  </si>
  <si>
    <t>Par fixe Terrasse (mini (12 €/m2/mois)</t>
  </si>
  <si>
    <t>Les chiffres proposés ne peuvent être inférieurs au minimums prévus pour le lot. 
Part fixe minimum : montant prévu au tableau des lots (colonne loyer minimum annuel TTC et HC)</t>
  </si>
  <si>
    <t>La part fixe est calculée automatiquement avec le nombre de lots indiqués en page de garde</t>
  </si>
  <si>
    <t>REDEVANCE ANNUELLE VERSEE AU PORT DE SAINTE-MARIE</t>
  </si>
  <si>
    <t>Charges bâti - entretien et animation ( versées au Port)</t>
  </si>
  <si>
    <t>Charges de la terrasse - entretien et animation (versées au Port)</t>
  </si>
  <si>
    <t xml:space="preserve">Les investissements décrits doivent être réalisés. Le montant global d'investissement est un engagement ferme du candidat. Si le montant n'est pas réellement dépensé sur la durée du contrat (modulo une marge de 15%), une pénalité sera versée par le candidat au Port de Sainte-Marie, égale à la différence entre le réalisé et le montant désigné ci-dessus. </t>
  </si>
  <si>
    <t xml:space="preserve"> impôts &amp; taxes (hors redevance Régie et hors impôt société)</t>
  </si>
  <si>
    <t>Le présent formulaire a vocation à présenter l'offre des candidats au regard des critères mentionnés au règlement de consultation.
Tous les cadres sont obligatoires. Le candidat est amené à candidater pour le lot R+1. La décision finale d'affectation sera faite par la Régie compte tenu des projets retenus.</t>
  </si>
  <si>
    <t>Candidature lot R07 + R08 + R09</t>
  </si>
  <si>
    <t>Surface totale des lots R+1 :
- Intérieur : 90 m2
- Terrasse : 84 m2</t>
  </si>
  <si>
    <t>Locaux de restauration R+1 (lots R07-R08-R09)</t>
  </si>
  <si>
    <t>PART VARIABLE (en pourcentage du Chiffre d'affaires annuel) - 2026 (payable en 2027) - MINIMUM 1 % DU C.A. annuel réalisé sur le lot</t>
  </si>
  <si>
    <t xml:space="preserve">PART VARIABLE (en pourcentage du Chiffre d'affaires annuel) - à partir de 2027 - MINIMUM 2% DU C.A. annuel réalisé sur le lot </t>
  </si>
  <si>
    <t xml:space="preserve">En 2026, la part variable payée sur le lot est fixée à 1 % minimum. A partir de 2027, la pat variable payée sur le lot est fixée à 2 % minimum. 
Le pourcentage s'applique sur le C.A. réalisé sur le lot uniquement, et non pas le C.A. de la structure. </t>
  </si>
  <si>
    <t>Année moyenne  (au-delà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</si>
</sst>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 &quot;€&quot;"/>
    <numFmt numFmtId="165" formatCode="_-* #,##0\ &quot;€&quot;_-;\-* #,##0\ &quot;€&quot;_-;_-* &quot;-&quot;??\ &quot;€&quot;_-;_-@_-"/>
  </numFmts>
  <fonts count="21" x14ac:knownFonts="1">
    <font>
      <sz val="11"/>
      <color theme="1"/>
      <name val="Calibri"/>
      <family val="2"/>
      <scheme val="minor"/>
    </font>
    <font>
      <b/>
      <sz val="11"/>
      <color theme="0"/>
      <name val="Calibri"/>
      <family val="2"/>
      <scheme val="minor"/>
    </font>
    <font>
      <sz val="11"/>
      <color theme="1"/>
      <name val="Century Gothic"/>
      <family val="2"/>
    </font>
    <font>
      <b/>
      <sz val="14"/>
      <color theme="1"/>
      <name val="Century Gothic"/>
      <family val="2"/>
    </font>
    <font>
      <sz val="10"/>
      <color theme="1"/>
      <name val="Century Gothic"/>
      <family val="2"/>
    </font>
    <font>
      <b/>
      <sz val="10"/>
      <color theme="1"/>
      <name val="Century Gothic"/>
      <family val="2"/>
    </font>
    <font>
      <b/>
      <sz val="11"/>
      <color theme="1"/>
      <name val="Century Gothic"/>
      <family val="2"/>
    </font>
    <font>
      <sz val="8"/>
      <color theme="1"/>
      <name val="Century Gothic"/>
      <family val="2"/>
    </font>
    <font>
      <i/>
      <sz val="8"/>
      <color theme="1"/>
      <name val="Century Gothic"/>
      <family val="2"/>
    </font>
    <font>
      <sz val="9"/>
      <color theme="1"/>
      <name val="Century Gothic"/>
      <family val="2"/>
    </font>
    <font>
      <b/>
      <sz val="9"/>
      <color theme="1"/>
      <name val="Century Gothic"/>
      <family val="2"/>
    </font>
    <font>
      <b/>
      <sz val="11"/>
      <color theme="0"/>
      <name val="Century Gothic"/>
      <family val="2"/>
    </font>
    <font>
      <sz val="11"/>
      <color theme="1"/>
      <name val="Calibri"/>
      <family val="2"/>
      <scheme val="minor"/>
    </font>
    <font>
      <b/>
      <sz val="10"/>
      <color theme="0"/>
      <name val="Century Gothic"/>
      <family val="2"/>
    </font>
    <font>
      <b/>
      <sz val="12"/>
      <color theme="1"/>
      <name val="Century Gothic"/>
      <family val="2"/>
    </font>
    <font>
      <b/>
      <sz val="16"/>
      <color theme="1"/>
      <name val="Century Gothic"/>
      <family val="2"/>
    </font>
    <font>
      <i/>
      <sz val="11"/>
      <color theme="1"/>
      <name val="Century Gothic"/>
      <family val="2"/>
    </font>
    <font>
      <sz val="8.5"/>
      <color theme="1"/>
      <name val="Times New Roman"/>
      <family val="1"/>
    </font>
    <font>
      <b/>
      <sz val="10"/>
      <color theme="1"/>
      <name val="Century Gothic"/>
      <family val="1"/>
    </font>
    <font>
      <b/>
      <sz val="11"/>
      <color theme="1"/>
      <name val="Century Gothic"/>
      <family val="1"/>
    </font>
    <font>
      <i/>
      <sz val="10"/>
      <color theme="1"/>
      <name val="Century Gothic"/>
      <family val="1"/>
    </font>
  </fonts>
  <fills count="13">
    <fill>
      <patternFill patternType="none"/>
    </fill>
    <fill>
      <patternFill patternType="gray125"/>
    </fill>
    <fill>
      <patternFill patternType="solid">
        <fgColor theme="0"/>
        <bgColor indexed="64"/>
      </patternFill>
    </fill>
    <fill>
      <patternFill patternType="solid">
        <fgColor theme="1"/>
        <bgColor theme="1"/>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C00000"/>
        <bgColor indexed="64"/>
      </patternFill>
    </fill>
    <fill>
      <patternFill patternType="solid">
        <fgColor theme="5" tint="0.59999389629810485"/>
        <bgColor indexed="64"/>
      </patternFill>
    </fill>
    <fill>
      <patternFill patternType="solid">
        <fgColor theme="6" tint="0.3999755851924192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1"/>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auto="1"/>
      </left>
      <right style="thin">
        <color auto="1"/>
      </right>
      <top style="medium">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medium">
        <color indexed="64"/>
      </bottom>
      <diagonal/>
    </border>
    <border>
      <left style="thin">
        <color auto="1"/>
      </left>
      <right style="thin">
        <color auto="1"/>
      </right>
      <top/>
      <bottom/>
      <diagonal/>
    </border>
    <border>
      <left style="thin">
        <color indexed="64"/>
      </left>
      <right style="thin">
        <color indexed="64"/>
      </right>
      <top style="medium">
        <color indexed="64"/>
      </top>
      <bottom style="medium">
        <color indexed="64"/>
      </bottom>
      <diagonal/>
    </border>
    <border>
      <left style="medium">
        <color indexed="64"/>
      </left>
      <right/>
      <top/>
      <bottom style="hair">
        <color indexed="64"/>
      </bottom>
      <diagonal/>
    </border>
    <border>
      <left style="thin">
        <color auto="1"/>
      </left>
      <right style="thin">
        <color auto="1"/>
      </right>
      <top/>
      <bottom style="hair">
        <color indexed="64"/>
      </bottom>
      <diagonal/>
    </border>
    <border>
      <left style="medium">
        <color indexed="64"/>
      </left>
      <right/>
      <top style="thin">
        <color indexed="64"/>
      </top>
      <bottom style="hair">
        <color indexed="64"/>
      </bottom>
      <diagonal/>
    </border>
    <border>
      <left style="thin">
        <color auto="1"/>
      </left>
      <right style="thin">
        <color auto="1"/>
      </right>
      <top style="thin">
        <color indexed="64"/>
      </top>
      <bottom style="hair">
        <color indexed="64"/>
      </bottom>
      <diagonal/>
    </border>
    <border>
      <left style="medium">
        <color indexed="64"/>
      </left>
      <right style="thin">
        <color indexed="64"/>
      </right>
      <top/>
      <bottom style="medium">
        <color indexed="64"/>
      </bottom>
      <diagonal/>
    </border>
    <border>
      <left style="thin">
        <color auto="1"/>
      </left>
      <right style="thin">
        <color auto="1"/>
      </right>
      <top style="hair">
        <color indexed="64"/>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auto="1"/>
      </left>
      <right style="medium">
        <color indexed="64"/>
      </right>
      <top/>
      <bottom style="hair">
        <color indexed="64"/>
      </bottom>
      <diagonal/>
    </border>
    <border>
      <left style="thin">
        <color auto="1"/>
      </left>
      <right style="medium">
        <color indexed="64"/>
      </right>
      <top style="hair">
        <color indexed="64"/>
      </top>
      <bottom style="hair">
        <color indexed="64"/>
      </bottom>
      <diagonal/>
    </border>
    <border>
      <left style="thin">
        <color auto="1"/>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137">
    <xf numFmtId="0" fontId="0" fillId="0" borderId="0" xfId="0"/>
    <xf numFmtId="0" fontId="2" fillId="0" borderId="0" xfId="0" applyFont="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0" xfId="0" applyFont="1" applyFill="1"/>
    <xf numFmtId="0" fontId="2" fillId="2" borderId="5" xfId="0" applyFont="1" applyFill="1" applyBorder="1"/>
    <xf numFmtId="0" fontId="0" fillId="0" borderId="9" xfId="0" applyBorder="1"/>
    <xf numFmtId="0" fontId="1" fillId="3" borderId="0" xfId="0" applyFont="1" applyFill="1"/>
    <xf numFmtId="0" fontId="6" fillId="2" borderId="0" xfId="0" applyFont="1" applyFill="1"/>
    <xf numFmtId="164" fontId="9" fillId="6" borderId="13" xfId="0" applyNumberFormat="1" applyFont="1" applyFill="1" applyBorder="1" applyAlignment="1" applyProtection="1">
      <alignment horizontal="right" vertical="center"/>
      <protection locked="0"/>
    </xf>
    <xf numFmtId="164" fontId="9" fillId="6" borderId="14" xfId="0" applyNumberFormat="1" applyFont="1" applyFill="1" applyBorder="1" applyAlignment="1" applyProtection="1">
      <alignment horizontal="right" vertical="center"/>
      <protection locked="0"/>
    </xf>
    <xf numFmtId="164" fontId="9" fillId="6" borderId="15" xfId="0" applyNumberFormat="1" applyFont="1" applyFill="1" applyBorder="1" applyAlignment="1" applyProtection="1">
      <alignment horizontal="right" vertical="center"/>
      <protection locked="0"/>
    </xf>
    <xf numFmtId="164" fontId="9" fillId="8" borderId="19" xfId="0" applyNumberFormat="1" applyFont="1" applyFill="1" applyBorder="1" applyAlignment="1" applyProtection="1">
      <alignment horizontal="right" vertical="center"/>
      <protection locked="0"/>
    </xf>
    <xf numFmtId="164" fontId="9" fillId="8" borderId="14" xfId="0" applyNumberFormat="1" applyFont="1" applyFill="1" applyBorder="1" applyAlignment="1" applyProtection="1">
      <alignment horizontal="right" vertical="center"/>
      <protection locked="0"/>
    </xf>
    <xf numFmtId="0" fontId="6"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6" xfId="0" applyFont="1" applyBorder="1"/>
    <xf numFmtId="0" fontId="2" fillId="0" borderId="7" xfId="0" applyFont="1" applyBorder="1"/>
    <xf numFmtId="0" fontId="2" fillId="0" borderId="8" xfId="0" applyFont="1" applyBorder="1"/>
    <xf numFmtId="0" fontId="7" fillId="0" borderId="0" xfId="0" applyFont="1" applyAlignment="1">
      <alignment horizontal="right" vertical="top"/>
    </xf>
    <xf numFmtId="0" fontId="5" fillId="0" borderId="4"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2" fillId="0" borderId="4" xfId="0" applyFont="1" applyBorder="1"/>
    <xf numFmtId="0" fontId="7" fillId="0" borderId="5" xfId="0" applyFont="1" applyBorder="1" applyAlignment="1">
      <alignment horizontal="right" vertical="top"/>
    </xf>
    <xf numFmtId="0" fontId="7" fillId="0" borderId="8" xfId="0" applyFont="1" applyBorder="1" applyAlignment="1">
      <alignment horizontal="right" vertical="top"/>
    </xf>
    <xf numFmtId="0" fontId="3" fillId="0" borderId="0" xfId="0" applyFont="1" applyAlignment="1">
      <alignment horizontal="center"/>
    </xf>
    <xf numFmtId="164" fontId="9" fillId="6" borderId="23" xfId="0" applyNumberFormat="1" applyFont="1" applyFill="1" applyBorder="1" applyAlignment="1" applyProtection="1">
      <alignment horizontal="right" vertical="center"/>
      <protection locked="0"/>
    </xf>
    <xf numFmtId="49" fontId="9" fillId="11" borderId="10" xfId="0" applyNumberFormat="1" applyFont="1" applyFill="1" applyBorder="1" applyAlignment="1" applyProtection="1">
      <alignment horizontal="left" vertical="center"/>
      <protection locked="0"/>
    </xf>
    <xf numFmtId="49" fontId="9" fillId="11" borderId="11" xfId="0" applyNumberFormat="1" applyFont="1" applyFill="1" applyBorder="1" applyAlignment="1" applyProtection="1">
      <alignment horizontal="left" vertical="center"/>
      <protection locked="0"/>
    </xf>
    <xf numFmtId="49" fontId="9" fillId="11" borderId="12" xfId="0" applyNumberFormat="1" applyFont="1" applyFill="1" applyBorder="1" applyAlignment="1" applyProtection="1">
      <alignment horizontal="left" vertical="center"/>
      <protection locked="0"/>
    </xf>
    <xf numFmtId="11" fontId="11" fillId="2" borderId="16" xfId="0" applyNumberFormat="1" applyFont="1" applyFill="1" applyBorder="1" applyAlignment="1">
      <alignment horizontal="center" vertical="center"/>
    </xf>
    <xf numFmtId="11" fontId="11" fillId="2" borderId="0" xfId="0" applyNumberFormat="1" applyFont="1" applyFill="1" applyAlignment="1">
      <alignment horizontal="center" vertical="center"/>
    </xf>
    <xf numFmtId="0" fontId="6" fillId="6" borderId="0" xfId="0" applyFont="1" applyFill="1" applyAlignment="1">
      <alignment horizontal="left" vertical="center"/>
    </xf>
    <xf numFmtId="11" fontId="6" fillId="0" borderId="7" xfId="0" applyNumberFormat="1" applyFont="1" applyBorder="1" applyAlignment="1">
      <alignment horizontal="center" vertical="center"/>
    </xf>
    <xf numFmtId="11" fontId="6" fillId="2" borderId="0" xfId="0" applyNumberFormat="1" applyFont="1" applyFill="1" applyAlignment="1">
      <alignment horizontal="center" vertical="center"/>
    </xf>
    <xf numFmtId="0" fontId="9" fillId="2" borderId="16" xfId="0" applyFont="1" applyFill="1" applyBorder="1" applyAlignment="1">
      <alignment horizontal="right" vertical="center"/>
    </xf>
    <xf numFmtId="164" fontId="9" fillId="2" borderId="16" xfId="0" applyNumberFormat="1" applyFont="1" applyFill="1" applyBorder="1" applyAlignment="1">
      <alignment horizontal="right" vertical="center"/>
    </xf>
    <xf numFmtId="164" fontId="6" fillId="5" borderId="17" xfId="0" applyNumberFormat="1" applyFont="1" applyFill="1" applyBorder="1"/>
    <xf numFmtId="164" fontId="6" fillId="2" borderId="16" xfId="0" applyNumberFormat="1" applyFont="1" applyFill="1" applyBorder="1"/>
    <xf numFmtId="0" fontId="6"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6" fillId="8" borderId="0" xfId="0" applyFont="1" applyFill="1" applyAlignment="1">
      <alignment horizontal="left" vertical="center"/>
    </xf>
    <xf numFmtId="0" fontId="2" fillId="0" borderId="7" xfId="0" applyFont="1" applyBorder="1" applyAlignment="1">
      <alignment horizontal="center" vertical="center"/>
    </xf>
    <xf numFmtId="49" fontId="10" fillId="8" borderId="10" xfId="0" applyNumberFormat="1" applyFont="1" applyFill="1" applyBorder="1" applyAlignment="1">
      <alignment horizontal="left" vertical="center"/>
    </xf>
    <xf numFmtId="164" fontId="10" fillId="8" borderId="13" xfId="0" applyNumberFormat="1" applyFont="1" applyFill="1" applyBorder="1" applyAlignment="1">
      <alignment horizontal="right" vertical="center"/>
    </xf>
    <xf numFmtId="164" fontId="10" fillId="2" borderId="16" xfId="0" applyNumberFormat="1" applyFont="1" applyFill="1" applyBorder="1" applyAlignment="1">
      <alignment horizontal="right" vertical="center"/>
    </xf>
    <xf numFmtId="49" fontId="9" fillId="8" borderId="18" xfId="0" applyNumberFormat="1" applyFont="1" applyFill="1" applyBorder="1" applyAlignment="1">
      <alignment horizontal="left" vertical="center"/>
    </xf>
    <xf numFmtId="49" fontId="10" fillId="8" borderId="20" xfId="0" applyNumberFormat="1" applyFont="1" applyFill="1" applyBorder="1" applyAlignment="1">
      <alignment horizontal="left" vertical="center"/>
    </xf>
    <xf numFmtId="164" fontId="10" fillId="8" borderId="21" xfId="0" applyNumberFormat="1" applyFont="1" applyFill="1" applyBorder="1" applyAlignment="1">
      <alignment horizontal="right" vertical="center"/>
    </xf>
    <xf numFmtId="49" fontId="9" fillId="8" borderId="11" xfId="0" applyNumberFormat="1" applyFont="1" applyFill="1" applyBorder="1" applyAlignment="1">
      <alignment horizontal="left" vertical="center"/>
    </xf>
    <xf numFmtId="164" fontId="6" fillId="9" borderId="22" xfId="0" applyNumberFormat="1" applyFont="1" applyFill="1" applyBorder="1"/>
    <xf numFmtId="164" fontId="11" fillId="10" borderId="17" xfId="0" applyNumberFormat="1" applyFont="1" applyFill="1" applyBorder="1"/>
    <xf numFmtId="164" fontId="11" fillId="2" borderId="16" xfId="0" applyNumberFormat="1" applyFont="1" applyFill="1" applyBorder="1"/>
    <xf numFmtId="164" fontId="11" fillId="0" borderId="0" xfId="0" applyNumberFormat="1" applyFont="1"/>
    <xf numFmtId="164" fontId="11" fillId="2" borderId="0" xfId="0" applyNumberFormat="1" applyFont="1" applyFill="1"/>
    <xf numFmtId="0" fontId="4" fillId="2" borderId="4" xfId="0" applyFont="1" applyFill="1" applyBorder="1" applyAlignment="1">
      <alignment vertical="center"/>
    </xf>
    <xf numFmtId="0" fontId="4" fillId="2" borderId="0" xfId="0" applyFont="1" applyFill="1" applyAlignment="1">
      <alignment vertical="center"/>
    </xf>
    <xf numFmtId="0" fontId="4" fillId="2" borderId="5" xfId="0" applyFont="1" applyFill="1" applyBorder="1" applyAlignment="1">
      <alignment vertical="center"/>
    </xf>
    <xf numFmtId="0" fontId="8" fillId="0" borderId="0" xfId="0" applyFont="1" applyAlignment="1">
      <alignment vertical="top"/>
    </xf>
    <xf numFmtId="11" fontId="6" fillId="0" borderId="0" xfId="0" applyNumberFormat="1" applyFont="1" applyAlignment="1">
      <alignment horizontal="center" vertical="center"/>
    </xf>
    <xf numFmtId="0" fontId="3" fillId="0" borderId="0" xfId="0" applyFont="1"/>
    <xf numFmtId="164" fontId="10" fillId="2" borderId="24" xfId="0" applyNumberFormat="1" applyFont="1" applyFill="1" applyBorder="1" applyAlignment="1">
      <alignment horizontal="right" vertical="center"/>
    </xf>
    <xf numFmtId="49" fontId="9" fillId="11" borderId="18" xfId="0" applyNumberFormat="1" applyFont="1" applyFill="1" applyBorder="1" applyAlignment="1" applyProtection="1">
      <alignment horizontal="left" vertical="center"/>
      <protection locked="0"/>
    </xf>
    <xf numFmtId="0" fontId="6" fillId="8" borderId="28" xfId="0" applyFont="1" applyFill="1" applyBorder="1" applyAlignment="1">
      <alignment horizontal="left" vertical="center"/>
    </xf>
    <xf numFmtId="0" fontId="6" fillId="8" borderId="28" xfId="0" applyFont="1" applyFill="1" applyBorder="1" applyAlignment="1">
      <alignment horizontal="center" vertical="center"/>
    </xf>
    <xf numFmtId="49" fontId="10" fillId="8" borderId="33" xfId="0" applyNumberFormat="1" applyFont="1" applyFill="1" applyBorder="1" applyAlignment="1">
      <alignment horizontal="left" vertical="center"/>
    </xf>
    <xf numFmtId="0" fontId="10" fillId="8" borderId="32" xfId="0" applyFont="1" applyFill="1" applyBorder="1" applyAlignment="1">
      <alignment horizontal="center" vertical="center" wrapText="1"/>
    </xf>
    <xf numFmtId="164" fontId="11" fillId="2" borderId="24" xfId="0" applyNumberFormat="1" applyFont="1" applyFill="1" applyBorder="1"/>
    <xf numFmtId="0" fontId="6" fillId="0" borderId="0" xfId="0" applyFont="1" applyAlignment="1">
      <alignment vertical="center"/>
    </xf>
    <xf numFmtId="164" fontId="9" fillId="2" borderId="24" xfId="0" applyNumberFormat="1" applyFont="1" applyFill="1" applyBorder="1" applyAlignment="1">
      <alignment horizontal="right" vertical="center"/>
    </xf>
    <xf numFmtId="164" fontId="9" fillId="8" borderId="15" xfId="0" applyNumberFormat="1" applyFont="1" applyFill="1" applyBorder="1" applyAlignment="1" applyProtection="1">
      <alignment horizontal="right" vertical="center"/>
      <protection locked="0"/>
    </xf>
    <xf numFmtId="0" fontId="10" fillId="8" borderId="28" xfId="0" applyFont="1" applyFill="1" applyBorder="1" applyAlignment="1">
      <alignment vertical="center" wrapText="1"/>
    </xf>
    <xf numFmtId="164" fontId="10" fillId="8" borderId="37" xfId="0" applyNumberFormat="1" applyFont="1" applyFill="1" applyBorder="1" applyAlignment="1">
      <alignment horizontal="right" vertical="center"/>
    </xf>
    <xf numFmtId="0" fontId="9" fillId="8" borderId="34" xfId="0" applyFont="1" applyFill="1" applyBorder="1" applyAlignment="1" applyProtection="1">
      <alignment horizontal="center" vertical="center"/>
      <protection locked="0"/>
    </xf>
    <xf numFmtId="0" fontId="9" fillId="8" borderId="35" xfId="0" applyFont="1" applyFill="1" applyBorder="1" applyAlignment="1" applyProtection="1">
      <alignment horizontal="center" vertical="center"/>
      <protection locked="0"/>
    </xf>
    <xf numFmtId="0" fontId="9" fillId="8" borderId="36" xfId="0" applyFont="1" applyFill="1" applyBorder="1" applyAlignment="1" applyProtection="1">
      <alignment horizontal="center" vertical="center"/>
      <protection locked="0"/>
    </xf>
    <xf numFmtId="164" fontId="6" fillId="2" borderId="24" xfId="0" applyNumberFormat="1" applyFont="1" applyFill="1" applyBorder="1"/>
    <xf numFmtId="11" fontId="11" fillId="2" borderId="24" xfId="0" applyNumberFormat="1" applyFont="1" applyFill="1" applyBorder="1" applyAlignment="1">
      <alignment horizontal="center" vertical="center"/>
    </xf>
    <xf numFmtId="0" fontId="16" fillId="0" borderId="0" xfId="0" applyFont="1" applyAlignment="1">
      <alignment vertical="center" wrapText="1"/>
    </xf>
    <xf numFmtId="0" fontId="6" fillId="6" borderId="1" xfId="0" applyFont="1" applyFill="1" applyBorder="1" applyAlignment="1">
      <alignment horizontal="left" vertical="center" wrapText="1"/>
    </xf>
    <xf numFmtId="0" fontId="6" fillId="6" borderId="2" xfId="0" applyFont="1" applyFill="1" applyBorder="1" applyAlignment="1">
      <alignment horizontal="left" vertical="center" wrapText="1"/>
    </xf>
    <xf numFmtId="164" fontId="14" fillId="0" borderId="2" xfId="0" applyNumberFormat="1" applyFont="1" applyBorder="1" applyAlignment="1" applyProtection="1">
      <alignment horizontal="center" vertical="center"/>
      <protection locked="0"/>
    </xf>
    <xf numFmtId="164" fontId="14" fillId="0" borderId="3" xfId="0" applyNumberFormat="1" applyFont="1" applyBorder="1" applyAlignment="1" applyProtection="1">
      <alignment horizontal="center" vertical="center"/>
      <protection locked="0"/>
    </xf>
    <xf numFmtId="0" fontId="6" fillId="6" borderId="4" xfId="0" applyFont="1" applyFill="1" applyBorder="1" applyAlignment="1">
      <alignment horizontal="left" vertical="center" wrapText="1"/>
    </xf>
    <xf numFmtId="164" fontId="14" fillId="0" borderId="5" xfId="0" applyNumberFormat="1" applyFont="1" applyBorder="1" applyAlignment="1" applyProtection="1">
      <alignment horizontal="center" vertical="center"/>
      <protection locked="0"/>
    </xf>
    <xf numFmtId="164" fontId="20" fillId="0" borderId="4" xfId="0" applyNumberFormat="1" applyFont="1" applyBorder="1" applyAlignment="1" applyProtection="1">
      <alignment horizontal="left" vertical="center" wrapText="1"/>
      <protection locked="0"/>
    </xf>
    <xf numFmtId="0" fontId="6" fillId="0" borderId="0" xfId="0" applyFont="1" applyAlignment="1">
      <alignment horizontal="left" vertical="center" wrapText="1"/>
    </xf>
    <xf numFmtId="164" fontId="14" fillId="0" borderId="0" xfId="0" applyNumberFormat="1" applyFont="1" applyAlignment="1" applyProtection="1">
      <alignment horizontal="center" vertical="center"/>
      <protection locked="0"/>
    </xf>
    <xf numFmtId="0" fontId="6" fillId="6" borderId="0" xfId="0" applyFont="1" applyFill="1" applyAlignment="1">
      <alignment horizontal="left" vertical="center" wrapText="1"/>
    </xf>
    <xf numFmtId="164" fontId="20" fillId="0" borderId="29" xfId="0" applyNumberFormat="1" applyFont="1" applyBorder="1" applyAlignment="1" applyProtection="1">
      <alignment horizontal="left" vertical="center" wrapText="1"/>
      <protection locked="0"/>
    </xf>
    <xf numFmtId="164" fontId="14" fillId="0" borderId="7" xfId="0" applyNumberFormat="1" applyFont="1" applyBorder="1" applyAlignment="1" applyProtection="1">
      <alignment horizontal="center" vertical="center"/>
      <protection locked="0"/>
    </xf>
    <xf numFmtId="164" fontId="14" fillId="0" borderId="8" xfId="0" applyNumberFormat="1" applyFont="1" applyBorder="1" applyAlignment="1" applyProtection="1">
      <alignment horizontal="center" vertical="center"/>
      <protection locked="0"/>
    </xf>
    <xf numFmtId="0" fontId="17" fillId="0" borderId="0" xfId="0" applyFont="1" applyAlignment="1">
      <alignment vertical="center"/>
    </xf>
    <xf numFmtId="0" fontId="19" fillId="0" borderId="0" xfId="0" applyFont="1"/>
    <xf numFmtId="0" fontId="8" fillId="2" borderId="0" xfId="0" applyFont="1" applyFill="1" applyAlignment="1">
      <alignment horizontal="left" vertical="center"/>
    </xf>
    <xf numFmtId="0" fontId="18" fillId="2" borderId="0" xfId="0" applyFont="1" applyFill="1"/>
    <xf numFmtId="0" fontId="6"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xf>
    <xf numFmtId="0" fontId="2" fillId="2" borderId="0" xfId="0" applyFont="1" applyFill="1" applyAlignment="1">
      <alignment horizontal="justify" wrapText="1"/>
    </xf>
    <xf numFmtId="0" fontId="6" fillId="4" borderId="0" xfId="0" applyFont="1" applyFill="1" applyAlignment="1" applyProtection="1">
      <alignment horizontal="center" vertical="center"/>
      <protection locked="0"/>
    </xf>
    <xf numFmtId="0" fontId="4" fillId="4" borderId="4" xfId="0" applyFont="1" applyFill="1" applyBorder="1" applyAlignment="1" applyProtection="1">
      <alignment horizontal="justify" vertical="center"/>
      <protection locked="0"/>
    </xf>
    <xf numFmtId="0" fontId="4" fillId="4" borderId="0" xfId="0" applyFont="1" applyFill="1" applyAlignment="1" applyProtection="1">
      <alignment horizontal="justify" vertical="center"/>
      <protection locked="0"/>
    </xf>
    <xf numFmtId="0" fontId="4" fillId="4" borderId="5" xfId="0" applyFont="1" applyFill="1" applyBorder="1" applyAlignment="1" applyProtection="1">
      <alignment horizontal="justify" vertical="center"/>
      <protection locked="0"/>
    </xf>
    <xf numFmtId="0" fontId="3" fillId="0" borderId="0" xfId="0" applyFont="1" applyAlignment="1">
      <alignment horizontal="center"/>
    </xf>
    <xf numFmtId="0" fontId="4" fillId="4" borderId="4" xfId="0" applyFont="1" applyFill="1" applyBorder="1" applyAlignment="1" applyProtection="1">
      <alignment horizontal="justify" vertical="center" wrapText="1"/>
      <protection locked="0"/>
    </xf>
    <xf numFmtId="0" fontId="15" fillId="0" borderId="0" xfId="0" applyFont="1" applyAlignment="1">
      <alignment horizontal="center" vertical="center"/>
    </xf>
    <xf numFmtId="0" fontId="6" fillId="0" borderId="0" xfId="0" applyFont="1" applyAlignment="1">
      <alignment horizontal="center" vertical="center" wrapText="1"/>
    </xf>
    <xf numFmtId="164" fontId="14" fillId="12" borderId="29" xfId="0" applyNumberFormat="1" applyFont="1" applyFill="1" applyBorder="1" applyAlignment="1">
      <alignment horizontal="center" vertical="center" wrapText="1"/>
    </xf>
    <xf numFmtId="164" fontId="14" fillId="12" borderId="27" xfId="0" applyNumberFormat="1" applyFont="1" applyFill="1" applyBorder="1" applyAlignment="1">
      <alignment horizontal="center" vertical="center" wrapText="1"/>
    </xf>
    <xf numFmtId="10" fontId="14" fillId="12" borderId="29" xfId="2" applyNumberFormat="1" applyFont="1" applyFill="1" applyBorder="1" applyAlignment="1" applyProtection="1">
      <alignment horizontal="center" vertical="center"/>
      <protection locked="0"/>
    </xf>
    <xf numFmtId="10" fontId="14" fillId="12" borderId="27" xfId="2" applyNumberFormat="1" applyFont="1" applyFill="1" applyBorder="1" applyAlignment="1" applyProtection="1">
      <alignment horizontal="center" vertical="center"/>
      <protection locked="0"/>
    </xf>
    <xf numFmtId="0" fontId="6" fillId="6" borderId="29" xfId="0" applyFont="1" applyFill="1" applyBorder="1" applyAlignment="1">
      <alignment horizontal="left" vertical="center" wrapText="1"/>
    </xf>
    <xf numFmtId="0" fontId="6" fillId="6" borderId="27" xfId="0" applyFont="1" applyFill="1" applyBorder="1" applyAlignment="1">
      <alignment horizontal="left" vertical="center" wrapText="1"/>
    </xf>
    <xf numFmtId="164" fontId="14" fillId="12" borderId="0" xfId="0" applyNumberFormat="1" applyFont="1" applyFill="1" applyAlignment="1" applyProtection="1">
      <alignment horizontal="center" vertical="center"/>
      <protection locked="0"/>
    </xf>
    <xf numFmtId="164" fontId="14" fillId="12" borderId="5" xfId="0" applyNumberFormat="1" applyFont="1" applyFill="1" applyBorder="1" applyAlignment="1" applyProtection="1">
      <alignment horizontal="center" vertical="center"/>
      <protection locked="0"/>
    </xf>
    <xf numFmtId="164" fontId="14" fillId="12" borderId="7" xfId="0" applyNumberFormat="1" applyFont="1" applyFill="1" applyBorder="1" applyAlignment="1" applyProtection="1">
      <alignment horizontal="center" vertical="center"/>
      <protection locked="0"/>
    </xf>
    <xf numFmtId="164" fontId="14" fillId="12" borderId="8" xfId="0" applyNumberFormat="1" applyFont="1" applyFill="1" applyBorder="1" applyAlignment="1" applyProtection="1">
      <alignment horizontal="center" vertical="center"/>
      <protection locked="0"/>
    </xf>
    <xf numFmtId="0" fontId="6" fillId="6" borderId="4" xfId="0" applyFont="1" applyFill="1" applyBorder="1" applyAlignment="1">
      <alignment horizontal="right" vertical="center" wrapText="1"/>
    </xf>
    <xf numFmtId="0" fontId="6" fillId="6" borderId="0" xfId="0" applyFont="1" applyFill="1" applyAlignment="1">
      <alignment horizontal="right" vertical="center" wrapText="1"/>
    </xf>
    <xf numFmtId="0" fontId="6" fillId="6" borderId="6" xfId="0" applyFont="1" applyFill="1" applyBorder="1" applyAlignment="1">
      <alignment horizontal="right" vertical="center" wrapText="1"/>
    </xf>
    <xf numFmtId="0" fontId="6" fillId="6" borderId="7" xfId="0" applyFont="1" applyFill="1" applyBorder="1" applyAlignment="1">
      <alignment horizontal="right" vertical="center" wrapText="1"/>
    </xf>
    <xf numFmtId="11" fontId="13" fillId="7" borderId="25" xfId="0" applyNumberFormat="1" applyFont="1" applyFill="1" applyBorder="1" applyAlignment="1">
      <alignment horizontal="center" vertical="center" wrapText="1"/>
    </xf>
    <xf numFmtId="11" fontId="13" fillId="7" borderId="26" xfId="0" applyNumberFormat="1" applyFont="1" applyFill="1" applyBorder="1" applyAlignment="1">
      <alignment horizontal="center" vertical="center" wrapText="1"/>
    </xf>
    <xf numFmtId="165" fontId="4" fillId="4" borderId="30" xfId="1" applyNumberFormat="1" applyFont="1" applyFill="1" applyBorder="1" applyAlignment="1" applyProtection="1">
      <alignment horizontal="center" vertical="center"/>
      <protection locked="0"/>
    </xf>
    <xf numFmtId="165" fontId="4" fillId="4" borderId="31" xfId="1" applyNumberFormat="1"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4" borderId="31" xfId="0" applyFont="1" applyFill="1" applyBorder="1" applyAlignment="1" applyProtection="1">
      <alignment horizontal="center" vertical="center"/>
      <protection locked="0"/>
    </xf>
    <xf numFmtId="0" fontId="16" fillId="0" borderId="0" xfId="0" applyFont="1" applyAlignment="1">
      <alignment horizontal="left" vertical="top" wrapText="1"/>
    </xf>
    <xf numFmtId="165" fontId="14" fillId="8" borderId="29" xfId="1" applyNumberFormat="1" applyFont="1" applyFill="1" applyBorder="1" applyAlignment="1" applyProtection="1">
      <alignment horizontal="center" vertical="center"/>
    </xf>
    <xf numFmtId="165" fontId="14" fillId="8" borderId="27" xfId="1" applyNumberFormat="1" applyFont="1" applyFill="1" applyBorder="1" applyAlignment="1" applyProtection="1">
      <alignment horizontal="center" vertical="center"/>
    </xf>
  </cellXfs>
  <cellStyles count="3">
    <cellStyle name="Monétaire" xfId="1" builtinId="4"/>
    <cellStyle name="Normal" xfId="0" builtinId="0"/>
    <cellStyle name="Pourcentage"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border diagonalUp="0" diagonalDown="0">
        <left/>
        <right/>
        <top style="thin">
          <color theme="1"/>
        </top>
        <bottom/>
        <vertical/>
        <horizontal/>
      </border>
    </dxf>
    <dxf>
      <border outline="0">
        <left style="thin">
          <color theme="1"/>
        </left>
        <right style="thin">
          <color theme="1"/>
        </right>
        <top style="thin">
          <color theme="1"/>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1"/>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438150</xdr:colOff>
      <xdr:row>4</xdr:row>
      <xdr:rowOff>171450</xdr:rowOff>
    </xdr:from>
    <xdr:to>
      <xdr:col>2</xdr:col>
      <xdr:colOff>800100</xdr:colOff>
      <xdr:row>6</xdr:row>
      <xdr:rowOff>114300</xdr:rowOff>
    </xdr:to>
    <xdr:pic>
      <xdr:nvPicPr>
        <xdr:cNvPr id="2" name="Image 1">
          <a:extLst>
            <a:ext uri="{FF2B5EF4-FFF2-40B4-BE49-F238E27FC236}">
              <a16:creationId xmlns:a16="http://schemas.microsoft.com/office/drawing/2014/main" id="{985C023F-A5CD-46DD-91A8-6EFD50C57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 y="1009650"/>
          <a:ext cx="3619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180975</xdr:colOff>
      <xdr:row>4</xdr:row>
      <xdr:rowOff>104775</xdr:rowOff>
    </xdr:from>
    <xdr:to>
      <xdr:col>3</xdr:col>
      <xdr:colOff>923925</xdr:colOff>
      <xdr:row>6</xdr:row>
      <xdr:rowOff>47625</xdr:rowOff>
    </xdr:to>
    <xdr:pic>
      <xdr:nvPicPr>
        <xdr:cNvPr id="4" name="Image 3">
          <a:extLst>
            <a:ext uri="{FF2B5EF4-FFF2-40B4-BE49-F238E27FC236}">
              <a16:creationId xmlns:a16="http://schemas.microsoft.com/office/drawing/2014/main" id="{C52EC224-666A-4AAA-BB77-923459C296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62200" y="942975"/>
          <a:ext cx="7429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738188</xdr:colOff>
      <xdr:row>6</xdr:row>
      <xdr:rowOff>150813</xdr:rowOff>
    </xdr:from>
    <xdr:to>
      <xdr:col>4</xdr:col>
      <xdr:colOff>185738</xdr:colOff>
      <xdr:row>10</xdr:row>
      <xdr:rowOff>74613</xdr:rowOff>
    </xdr:to>
    <xdr:pic>
      <xdr:nvPicPr>
        <xdr:cNvPr id="5" name="Image 4">
          <a:extLst>
            <a:ext uri="{FF2B5EF4-FFF2-40B4-BE49-F238E27FC236}">
              <a16:creationId xmlns:a16="http://schemas.microsoft.com/office/drawing/2014/main" id="{46803A55-2995-432F-9B7B-251401B5DF6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9163" y="1408113"/>
          <a:ext cx="3114675" cy="762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REMPLISSAGE" displayName="REMPLISSAGE" ref="B3:B26" totalsRowShown="0" headerRowDxfId="17" dataDxfId="16" tableBorderDxfId="15">
  <autoFilter ref="B3:B26" xr:uid="{00000000-0009-0000-0100-000004000000}"/>
  <tableColumns count="1">
    <tableColumn id="1" xr3:uid="{00000000-0010-0000-0000-000001000000}" name="REMPLISSAGE" dataDxfId="14"/>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5" displayName="Tableau5" ref="D3:D33" totalsRowShown="0">
  <autoFilter ref="D3:D33" xr:uid="{00000000-0009-0000-0100-000005000000}"/>
  <tableColumns count="1">
    <tableColumn id="1" xr3:uid="{00000000-0010-0000-0100-000001000000}" name="LOTS"/>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3"/>
  </sheetPr>
  <dimension ref="A1:F28"/>
  <sheetViews>
    <sheetView showGridLines="0" tabSelected="1" showRuler="0" view="pageBreakPreview" topLeftCell="A2" zoomScaleNormal="100" zoomScaleSheetLayoutView="100" zoomScalePageLayoutView="160" workbookViewId="0">
      <selection activeCell="D26" sqref="D26:E26"/>
    </sheetView>
  </sheetViews>
  <sheetFormatPr baseColWidth="10" defaultColWidth="8.85546875" defaultRowHeight="16.5" x14ac:dyDescent="0.3"/>
  <cols>
    <col min="1" max="1" width="2.7109375" style="1" customWidth="1"/>
    <col min="2" max="2" width="15" style="1" customWidth="1"/>
    <col min="3" max="3" width="25" style="1" customWidth="1"/>
    <col min="4" max="5" width="15" style="1" customWidth="1"/>
    <col min="6" max="6" width="2.7109375" style="1" customWidth="1"/>
    <col min="7" max="16384" width="8.85546875" style="1"/>
  </cols>
  <sheetData>
    <row r="1" spans="1:6" x14ac:dyDescent="0.3">
      <c r="A1" s="2"/>
      <c r="B1" s="3"/>
      <c r="C1" s="3"/>
      <c r="D1" s="3"/>
      <c r="E1" s="3"/>
      <c r="F1" s="4"/>
    </row>
    <row r="2" spans="1:6" x14ac:dyDescent="0.3">
      <c r="A2" s="5"/>
      <c r="B2" s="6"/>
      <c r="C2" s="6"/>
      <c r="D2" s="6"/>
      <c r="E2" s="6"/>
      <c r="F2" s="7"/>
    </row>
    <row r="3" spans="1:6" x14ac:dyDescent="0.3">
      <c r="A3" s="5"/>
      <c r="B3" s="6"/>
      <c r="C3" s="6"/>
      <c r="D3" s="6"/>
      <c r="E3" s="6"/>
      <c r="F3" s="7"/>
    </row>
    <row r="4" spans="1:6" x14ac:dyDescent="0.3">
      <c r="A4" s="5"/>
      <c r="B4" s="6"/>
      <c r="C4" s="6"/>
      <c r="D4" s="6"/>
      <c r="E4" s="6"/>
      <c r="F4" s="7"/>
    </row>
    <row r="5" spans="1:6" x14ac:dyDescent="0.3">
      <c r="A5" s="5"/>
      <c r="B5" s="6"/>
      <c r="C5" s="6"/>
      <c r="D5" s="6"/>
      <c r="E5" s="6"/>
      <c r="F5" s="7"/>
    </row>
    <row r="6" spans="1:6" x14ac:dyDescent="0.3">
      <c r="A6" s="5"/>
      <c r="B6" s="6"/>
      <c r="C6" s="98"/>
      <c r="D6" s="6"/>
      <c r="E6" s="6"/>
      <c r="F6" s="7"/>
    </row>
    <row r="7" spans="1:6" x14ac:dyDescent="0.3">
      <c r="A7" s="5"/>
      <c r="B7" s="6"/>
      <c r="C7" s="6"/>
      <c r="D7" s="6"/>
      <c r="E7" s="6"/>
      <c r="F7" s="7"/>
    </row>
    <row r="8" spans="1:6" x14ac:dyDescent="0.3">
      <c r="A8" s="5"/>
      <c r="B8" s="6"/>
      <c r="C8" s="6"/>
      <c r="D8" s="6"/>
      <c r="E8" s="6"/>
      <c r="F8" s="7"/>
    </row>
    <row r="9" spans="1:6" x14ac:dyDescent="0.3">
      <c r="A9" s="5"/>
      <c r="B9" s="6"/>
      <c r="C9" s="6"/>
      <c r="D9" s="6"/>
      <c r="E9" s="6"/>
      <c r="F9" s="7"/>
    </row>
    <row r="10" spans="1:6" x14ac:dyDescent="0.3">
      <c r="A10" s="5"/>
      <c r="B10" s="6"/>
      <c r="C10" s="6"/>
      <c r="D10" s="6"/>
      <c r="E10" s="6"/>
      <c r="F10" s="7"/>
    </row>
    <row r="11" spans="1:6" x14ac:dyDescent="0.3">
      <c r="A11" s="5"/>
      <c r="B11" s="6"/>
      <c r="C11" s="6"/>
      <c r="D11" s="6"/>
      <c r="E11" s="6"/>
      <c r="F11" s="7"/>
    </row>
    <row r="12" spans="1:6" x14ac:dyDescent="0.3">
      <c r="A12" s="5"/>
      <c r="B12" s="6"/>
      <c r="C12" s="6"/>
      <c r="D12" s="6"/>
      <c r="E12" s="6"/>
      <c r="F12" s="7"/>
    </row>
    <row r="13" spans="1:6" x14ac:dyDescent="0.3">
      <c r="A13" s="5"/>
      <c r="B13" s="6"/>
      <c r="C13" s="6"/>
      <c r="D13" s="6"/>
      <c r="E13" s="6"/>
      <c r="F13" s="7"/>
    </row>
    <row r="14" spans="1:6" ht="18.75" x14ac:dyDescent="0.3">
      <c r="A14" s="5"/>
      <c r="B14" s="104" t="s">
        <v>86</v>
      </c>
      <c r="C14" s="104"/>
      <c r="D14" s="104"/>
      <c r="E14" s="104"/>
      <c r="F14" s="7"/>
    </row>
    <row r="15" spans="1:6" x14ac:dyDescent="0.3">
      <c r="A15" s="5"/>
      <c r="B15" s="6"/>
      <c r="C15" s="6"/>
      <c r="D15" s="6"/>
      <c r="E15" s="6"/>
      <c r="F15" s="7"/>
    </row>
    <row r="16" spans="1:6" ht="14.1" customHeight="1" x14ac:dyDescent="0.3">
      <c r="A16" s="5"/>
      <c r="B16" s="105" t="s">
        <v>99</v>
      </c>
      <c r="C16" s="105"/>
      <c r="D16" s="105"/>
      <c r="E16" s="105"/>
      <c r="F16" s="7"/>
    </row>
    <row r="17" spans="1:6" x14ac:dyDescent="0.3">
      <c r="A17" s="5"/>
      <c r="B17" s="105"/>
      <c r="C17" s="105"/>
      <c r="D17" s="105"/>
      <c r="E17" s="105"/>
      <c r="F17" s="7"/>
    </row>
    <row r="18" spans="1:6" x14ac:dyDescent="0.3">
      <c r="A18" s="5"/>
      <c r="B18" s="105"/>
      <c r="C18" s="105"/>
      <c r="D18" s="105"/>
      <c r="E18" s="105"/>
      <c r="F18" s="7"/>
    </row>
    <row r="19" spans="1:6" x14ac:dyDescent="0.3">
      <c r="A19" s="5"/>
      <c r="B19" s="105"/>
      <c r="C19" s="105"/>
      <c r="D19" s="105"/>
      <c r="E19" s="105"/>
      <c r="F19" s="7"/>
    </row>
    <row r="20" spans="1:6" x14ac:dyDescent="0.3">
      <c r="A20" s="5"/>
      <c r="B20" s="105"/>
      <c r="C20" s="105"/>
      <c r="D20" s="105"/>
      <c r="E20" s="105"/>
      <c r="F20" s="7"/>
    </row>
    <row r="21" spans="1:6" x14ac:dyDescent="0.3">
      <c r="A21" s="5"/>
      <c r="B21" s="105"/>
      <c r="C21" s="105"/>
      <c r="D21" s="105"/>
      <c r="E21" s="105"/>
      <c r="F21" s="7"/>
    </row>
    <row r="22" spans="1:6" x14ac:dyDescent="0.3">
      <c r="A22" s="5"/>
      <c r="B22" s="6"/>
      <c r="C22" s="6"/>
      <c r="D22" s="6"/>
      <c r="E22" s="6"/>
      <c r="F22" s="7"/>
    </row>
    <row r="23" spans="1:6" x14ac:dyDescent="0.3">
      <c r="A23" s="5"/>
      <c r="B23" s="99" t="s">
        <v>87</v>
      </c>
      <c r="E23" s="100"/>
      <c r="F23" s="7"/>
    </row>
    <row r="24" spans="1:6" ht="17.25" customHeight="1" x14ac:dyDescent="0.3">
      <c r="A24" s="5"/>
      <c r="B24" s="101" t="s">
        <v>100</v>
      </c>
      <c r="C24" s="10"/>
      <c r="D24"/>
      <c r="E24" s="6"/>
      <c r="F24" s="7"/>
    </row>
    <row r="25" spans="1:6" ht="23.1" customHeight="1" x14ac:dyDescent="0.3">
      <c r="A25" s="5"/>
      <c r="E25" s="6"/>
      <c r="F25" s="7"/>
    </row>
    <row r="26" spans="1:6" ht="44.25" customHeight="1" x14ac:dyDescent="0.3">
      <c r="A26" s="5"/>
      <c r="B26" s="102" t="s">
        <v>1</v>
      </c>
      <c r="C26" s="103"/>
      <c r="D26" s="106"/>
      <c r="E26" s="106"/>
      <c r="F26" s="7"/>
    </row>
    <row r="27" spans="1:6" x14ac:dyDescent="0.3">
      <c r="A27" s="5"/>
      <c r="B27" s="6"/>
      <c r="C27" s="6"/>
      <c r="D27" s="6"/>
      <c r="E27" s="6"/>
      <c r="F27" s="7"/>
    </row>
    <row r="28" spans="1:6" ht="17.25" thickBot="1" x14ac:dyDescent="0.35">
      <c r="A28" s="20"/>
      <c r="B28" s="21"/>
      <c r="C28" s="21"/>
      <c r="D28" s="21"/>
      <c r="E28" s="21"/>
      <c r="F28" s="22"/>
    </row>
  </sheetData>
  <sheetProtection algorithmName="SHA-512" hashValue="FwoFntMeeN/rEsGwDq8CXtyklLpzF2DwGcp3ShExaDhYHSPbvZpJYV05gE3WItxciP3LbaDYIKQCDqUEu8ae2Q==" saltValue="Kc9vBbOdStbwZif9H8FqXQ==" spinCount="100000" sheet="1" objects="1" scenarios="1"/>
  <mergeCells count="3">
    <mergeCell ref="B14:E14"/>
    <mergeCell ref="B16:E21"/>
    <mergeCell ref="D26:E26"/>
  </mergeCells>
  <conditionalFormatting sqref="D26">
    <cfRule type="containsBlanks" dxfId="13" priority="2">
      <formula>LEN(TRIM(D26))=0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B2:G30"/>
  <sheetViews>
    <sheetView showGridLines="0" view="pageBreakPreview" zoomScaleNormal="100" zoomScaleSheetLayoutView="100" workbookViewId="0">
      <selection activeCell="B6" sqref="B6:G6"/>
    </sheetView>
  </sheetViews>
  <sheetFormatPr baseColWidth="10" defaultColWidth="11.42578125" defaultRowHeight="16.5" x14ac:dyDescent="0.3"/>
  <cols>
    <col min="1" max="1" width="2.7109375" style="1" customWidth="1"/>
    <col min="2" max="2" width="18.28515625" style="1" customWidth="1"/>
    <col min="3" max="7" width="17.7109375" style="1" customWidth="1"/>
    <col min="8" max="8" width="2.7109375" style="1" customWidth="1"/>
    <col min="9" max="16384" width="11.42578125" style="1"/>
  </cols>
  <sheetData>
    <row r="2" spans="2:7" ht="18.75" x14ac:dyDescent="0.3">
      <c r="B2" s="110" t="s">
        <v>77</v>
      </c>
      <c r="C2" s="110"/>
      <c r="D2" s="110"/>
      <c r="E2" s="110"/>
      <c r="F2" s="110"/>
      <c r="G2" s="110"/>
    </row>
    <row r="4" spans="2:7" ht="17.25" thickBot="1" x14ac:dyDescent="0.35">
      <c r="B4" s="16" t="s">
        <v>76</v>
      </c>
    </row>
    <row r="5" spans="2:7" ht="5.0999999999999996" customHeight="1" x14ac:dyDescent="0.3">
      <c r="B5" s="17"/>
      <c r="C5" s="18"/>
      <c r="D5" s="18"/>
      <c r="E5" s="18"/>
      <c r="F5" s="18"/>
      <c r="G5" s="19"/>
    </row>
    <row r="6" spans="2:7" ht="150" customHeight="1" x14ac:dyDescent="0.3">
      <c r="B6" s="107"/>
      <c r="C6" s="108"/>
      <c r="D6" s="108"/>
      <c r="E6" s="108"/>
      <c r="F6" s="108"/>
      <c r="G6" s="109"/>
    </row>
    <row r="7" spans="2:7" ht="5.0999999999999996" customHeight="1" thickBot="1" x14ac:dyDescent="0.35">
      <c r="B7" s="20"/>
      <c r="C7" s="21"/>
      <c r="D7" s="21"/>
      <c r="E7" s="21"/>
      <c r="F7" s="21"/>
      <c r="G7" s="22"/>
    </row>
    <row r="8" spans="2:7" x14ac:dyDescent="0.3">
      <c r="G8" s="23" t="str">
        <f>"Caractères utilisés : "&amp;LEN(B6)&amp;"/1000"</f>
        <v>Caractères utilisés : 0/1000</v>
      </c>
    </row>
    <row r="9" spans="2:7" ht="17.25" thickBot="1" x14ac:dyDescent="0.35">
      <c r="B9" s="16" t="s">
        <v>73</v>
      </c>
    </row>
    <row r="10" spans="2:7" ht="5.0999999999999996" customHeight="1" x14ac:dyDescent="0.3">
      <c r="B10" s="17"/>
      <c r="C10" s="18"/>
      <c r="D10" s="18"/>
      <c r="E10" s="18"/>
      <c r="F10" s="18"/>
      <c r="G10" s="19"/>
    </row>
    <row r="11" spans="2:7" x14ac:dyDescent="0.3">
      <c r="B11" s="24" t="s">
        <v>71</v>
      </c>
      <c r="C11" s="25"/>
      <c r="D11" s="25"/>
      <c r="E11" s="25"/>
      <c r="F11" s="25"/>
      <c r="G11" s="26"/>
    </row>
    <row r="12" spans="2:7" ht="75" customHeight="1" x14ac:dyDescent="0.3">
      <c r="B12" s="107"/>
      <c r="C12" s="108"/>
      <c r="D12" s="108"/>
      <c r="E12" s="108"/>
      <c r="F12" s="108"/>
      <c r="G12" s="109"/>
    </row>
    <row r="13" spans="2:7" x14ac:dyDescent="0.3">
      <c r="B13" s="27"/>
      <c r="G13" s="28" t="str">
        <f>"Caractères utilisés : "&amp;LEN(B12)&amp;"/500"</f>
        <v>Caractères utilisés : 0/500</v>
      </c>
    </row>
    <row r="14" spans="2:7" ht="5.0999999999999996" customHeight="1" x14ac:dyDescent="0.3">
      <c r="B14" s="27"/>
      <c r="G14" s="28"/>
    </row>
    <row r="15" spans="2:7" x14ac:dyDescent="0.3">
      <c r="B15" s="24" t="s">
        <v>72</v>
      </c>
      <c r="C15" s="25"/>
      <c r="D15" s="25"/>
      <c r="E15" s="25"/>
      <c r="F15" s="25"/>
      <c r="G15" s="26"/>
    </row>
    <row r="16" spans="2:7" ht="75" customHeight="1" x14ac:dyDescent="0.3">
      <c r="B16" s="107"/>
      <c r="C16" s="108"/>
      <c r="D16" s="108"/>
      <c r="E16" s="108"/>
      <c r="F16" s="108"/>
      <c r="G16" s="109"/>
    </row>
    <row r="17" spans="2:7" x14ac:dyDescent="0.3">
      <c r="B17" s="27"/>
      <c r="G17" s="28" t="str">
        <f>"Caractères utilisés : "&amp;LEN(B16)&amp;"/500"</f>
        <v>Caractères utilisés : 0/500</v>
      </c>
    </row>
    <row r="18" spans="2:7" ht="5.0999999999999996" customHeight="1" x14ac:dyDescent="0.3">
      <c r="B18" s="27"/>
      <c r="G18" s="28"/>
    </row>
    <row r="19" spans="2:7" x14ac:dyDescent="0.3">
      <c r="B19" s="24" t="s">
        <v>74</v>
      </c>
      <c r="C19" s="25"/>
      <c r="D19" s="25"/>
      <c r="E19" s="25"/>
      <c r="F19" s="25"/>
      <c r="G19" s="26"/>
    </row>
    <row r="20" spans="2:7" ht="75" customHeight="1" x14ac:dyDescent="0.3">
      <c r="B20" s="107"/>
      <c r="C20" s="108"/>
      <c r="D20" s="108"/>
      <c r="E20" s="108"/>
      <c r="F20" s="108"/>
      <c r="G20" s="109"/>
    </row>
    <row r="21" spans="2:7" x14ac:dyDescent="0.3">
      <c r="B21" s="27"/>
      <c r="G21" s="28" t="str">
        <f>"Caractères utilisés : "&amp;LEN(B20)&amp;"/500"</f>
        <v>Caractères utilisés : 0/500</v>
      </c>
    </row>
    <row r="22" spans="2:7" ht="5.0999999999999996" customHeight="1" x14ac:dyDescent="0.3">
      <c r="B22" s="27"/>
      <c r="G22" s="28"/>
    </row>
    <row r="23" spans="2:7" x14ac:dyDescent="0.3">
      <c r="B23" s="24" t="s">
        <v>79</v>
      </c>
      <c r="C23" s="25"/>
      <c r="D23" s="25"/>
      <c r="E23" s="25"/>
      <c r="F23" s="25"/>
      <c r="G23" s="26"/>
    </row>
    <row r="24" spans="2:7" ht="75" customHeight="1" x14ac:dyDescent="0.3">
      <c r="B24" s="107"/>
      <c r="C24" s="108"/>
      <c r="D24" s="108"/>
      <c r="E24" s="108"/>
      <c r="F24" s="108"/>
      <c r="G24" s="109"/>
    </row>
    <row r="25" spans="2:7" x14ac:dyDescent="0.3">
      <c r="B25" s="27"/>
      <c r="G25" s="28" t="str">
        <f>"Caractères utilisés : "&amp;LEN(B24)&amp;"/500"</f>
        <v>Caractères utilisés : 0/500</v>
      </c>
    </row>
    <row r="26" spans="2:7" ht="5.0999999999999996" customHeight="1" x14ac:dyDescent="0.3">
      <c r="B26" s="27"/>
      <c r="G26" s="28"/>
    </row>
    <row r="27" spans="2:7" x14ac:dyDescent="0.3">
      <c r="B27" s="24" t="s">
        <v>75</v>
      </c>
      <c r="C27" s="25"/>
      <c r="D27" s="25"/>
      <c r="E27" s="25"/>
      <c r="F27" s="25"/>
      <c r="G27" s="26"/>
    </row>
    <row r="28" spans="2:7" ht="75" customHeight="1" x14ac:dyDescent="0.3">
      <c r="B28" s="107"/>
      <c r="C28" s="108"/>
      <c r="D28" s="108"/>
      <c r="E28" s="108"/>
      <c r="F28" s="108"/>
      <c r="G28" s="109"/>
    </row>
    <row r="29" spans="2:7" x14ac:dyDescent="0.3">
      <c r="B29" s="27"/>
      <c r="G29" s="28" t="str">
        <f>"Caractères utilisés : "&amp;LEN(B28)&amp;"/500"</f>
        <v>Caractères utilisés : 0/500</v>
      </c>
    </row>
    <row r="30" spans="2:7" ht="5.0999999999999996" customHeight="1" thickBot="1" x14ac:dyDescent="0.35">
      <c r="B30" s="20"/>
      <c r="C30" s="21"/>
      <c r="D30" s="21"/>
      <c r="E30" s="21"/>
      <c r="F30" s="21"/>
      <c r="G30" s="29"/>
    </row>
  </sheetData>
  <mergeCells count="7">
    <mergeCell ref="B28:G28"/>
    <mergeCell ref="B24:G24"/>
    <mergeCell ref="B20:G20"/>
    <mergeCell ref="B2:G2"/>
    <mergeCell ref="B6:G6"/>
    <mergeCell ref="B12:G12"/>
    <mergeCell ref="B16:G16"/>
  </mergeCells>
  <conditionalFormatting sqref="B6:G6 B12:G12 B16:G16 B20:G20 B24:G24 B28:G28">
    <cfRule type="containsBlanks" dxfId="12" priority="2">
      <formula>LEN(TRIM(B6))=0</formula>
    </cfRule>
  </conditionalFormatting>
  <dataValidations count="3">
    <dataValidation allowBlank="1" errorTitle="Description trop longue" error="Merci de respecter la limite des 500 caractères." prompt="Longueur du texte restreinte à 500 caractères" sqref="B27:G27 B11:G11 B19:G19 B23:G23 B15:G15" xr:uid="{00000000-0002-0000-0100-000000000000}"/>
    <dataValidation type="textLength" allowBlank="1" showInputMessage="1" showErrorMessage="1" errorTitle="Description trop longue" error="Merci de respecter la limite des 1000 caractères." prompt="Longueur du texte restreinte à 1000 caractères" sqref="B6:G6" xr:uid="{00000000-0002-0000-0100-000001000000}">
      <formula1>0</formula1>
      <formula2>1000</formula2>
    </dataValidation>
    <dataValidation type="textLength" allowBlank="1" showInputMessage="1" showErrorMessage="1" errorTitle="Description trop longue" error="Merci de respecter la limite des 500 caractères." prompt="Longueur du texte restreinte à 500 caractères" sqref="B12:G12 B16:G16 B20:G20 B24:G24 B28:G28" xr:uid="{00000000-0002-0000-0100-000002000000}">
      <formula1>0</formula1>
      <formula2>500</formula2>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C00000"/>
    <pageSetUpPr fitToPage="1"/>
  </sheetPr>
  <dimension ref="B2:L18"/>
  <sheetViews>
    <sheetView showGridLines="0" view="pageBreakPreview" zoomScaleNormal="100" zoomScaleSheetLayoutView="100" workbookViewId="0">
      <selection activeCell="B14" sqref="B14"/>
    </sheetView>
  </sheetViews>
  <sheetFormatPr baseColWidth="10" defaultColWidth="11.42578125" defaultRowHeight="16.5" x14ac:dyDescent="0.3"/>
  <cols>
    <col min="1" max="1" width="2.7109375" style="1" customWidth="1"/>
    <col min="2" max="2" width="18.28515625" style="1" customWidth="1"/>
    <col min="3" max="7" width="17.7109375" style="1" customWidth="1"/>
    <col min="8" max="8" width="2.7109375" style="1" customWidth="1"/>
    <col min="9" max="16384" width="11.42578125" style="1"/>
  </cols>
  <sheetData>
    <row r="2" spans="2:12" ht="18.75" x14ac:dyDescent="0.3">
      <c r="B2" s="110" t="s">
        <v>78</v>
      </c>
      <c r="C2" s="110"/>
      <c r="D2" s="110"/>
      <c r="E2" s="110"/>
      <c r="F2" s="110"/>
      <c r="G2" s="110"/>
    </row>
    <row r="4" spans="2:12" ht="17.25" thickBot="1" x14ac:dyDescent="0.35">
      <c r="B4" s="16" t="s">
        <v>84</v>
      </c>
    </row>
    <row r="5" spans="2:12" ht="5.0999999999999996" customHeight="1" x14ac:dyDescent="0.3">
      <c r="B5" s="17"/>
      <c r="C5" s="18"/>
      <c r="D5" s="18"/>
      <c r="E5" s="18"/>
      <c r="F5" s="18"/>
      <c r="G5" s="19"/>
    </row>
    <row r="6" spans="2:12" ht="150" customHeight="1" x14ac:dyDescent="0.3">
      <c r="B6" s="111"/>
      <c r="C6" s="108"/>
      <c r="D6" s="108"/>
      <c r="E6" s="108"/>
      <c r="F6" s="108"/>
      <c r="G6" s="109"/>
    </row>
    <row r="7" spans="2:12" ht="4.5" customHeight="1" thickBot="1" x14ac:dyDescent="0.35">
      <c r="B7" s="20"/>
      <c r="C7" s="21"/>
      <c r="D7" s="21"/>
      <c r="E7" s="21"/>
      <c r="F7" s="21"/>
      <c r="G7" s="22"/>
    </row>
    <row r="8" spans="2:12" x14ac:dyDescent="0.3">
      <c r="G8" s="23" t="str">
        <f>"Caractères utilisés : "&amp;LEN(B6)&amp;"/1000"</f>
        <v>Caractères utilisés : 0/1000</v>
      </c>
    </row>
    <row r="9" spans="2:12" ht="17.25" thickBot="1" x14ac:dyDescent="0.35">
      <c r="B9" s="10" t="s">
        <v>80</v>
      </c>
    </row>
    <row r="10" spans="2:12" ht="4.5" customHeight="1" x14ac:dyDescent="0.3">
      <c r="B10" s="17"/>
      <c r="C10" s="18"/>
      <c r="D10" s="18"/>
      <c r="E10" s="18"/>
      <c r="F10" s="18"/>
      <c r="G10" s="19"/>
    </row>
    <row r="11" spans="2:12" ht="135.75" customHeight="1" x14ac:dyDescent="0.3">
      <c r="B11" s="107"/>
      <c r="C11" s="108"/>
      <c r="D11" s="108"/>
      <c r="E11" s="108"/>
      <c r="F11" s="108"/>
      <c r="G11" s="109"/>
      <c r="L11" s="1" t="s">
        <v>68</v>
      </c>
    </row>
    <row r="12" spans="2:12" ht="4.5" customHeight="1" thickBot="1" x14ac:dyDescent="0.35">
      <c r="B12" s="20"/>
      <c r="C12" s="21"/>
      <c r="D12" s="21"/>
      <c r="E12" s="21"/>
      <c r="F12" s="21"/>
      <c r="G12" s="22"/>
    </row>
    <row r="13" spans="2:12" x14ac:dyDescent="0.3">
      <c r="G13" s="23" t="str">
        <f>"Caractères utilisés : "&amp;LEN(B11)&amp;"/1000"</f>
        <v>Caractères utilisés : 0/1000</v>
      </c>
    </row>
    <row r="14" spans="2:12" ht="17.25" thickBot="1" x14ac:dyDescent="0.35">
      <c r="B14" s="10" t="s">
        <v>88</v>
      </c>
    </row>
    <row r="15" spans="2:12" ht="5.0999999999999996" customHeight="1" x14ac:dyDescent="0.3">
      <c r="B15" s="17"/>
      <c r="C15" s="18"/>
      <c r="D15" s="18"/>
      <c r="E15" s="18"/>
      <c r="F15" s="18"/>
      <c r="G15" s="19"/>
    </row>
    <row r="16" spans="2:12" ht="125.25" customHeight="1" x14ac:dyDescent="0.3">
      <c r="B16" s="107"/>
      <c r="C16" s="108"/>
      <c r="D16" s="108"/>
      <c r="E16" s="108"/>
      <c r="F16" s="108"/>
      <c r="G16" s="109"/>
    </row>
    <row r="17" spans="2:7" ht="5.0999999999999996" customHeight="1" thickBot="1" x14ac:dyDescent="0.35">
      <c r="B17" s="20"/>
      <c r="C17" s="21"/>
      <c r="D17" s="21"/>
      <c r="E17" s="21"/>
      <c r="F17" s="21"/>
      <c r="G17" s="22"/>
    </row>
    <row r="18" spans="2:7" x14ac:dyDescent="0.3">
      <c r="G18" s="23" t="str">
        <f>"Caractères utilisés : "&amp;LEN(B16)&amp;"/1000"</f>
        <v>Caractères utilisés : 0/1000</v>
      </c>
    </row>
  </sheetData>
  <sheetProtection algorithmName="SHA-512" hashValue="qKEdl7cTJXeZVQsElGaQQ+yMOLJ6Bt55ybiNJf5QAgwD6Wh8S6LrcsdHJLSp//u2tn+jumEhnDna/Tpeg4b4Dg==" saltValue="yezZJzS/Ykss3ZBbUWfVrA==" spinCount="100000" sheet="1" objects="1" scenarios="1"/>
  <mergeCells count="4">
    <mergeCell ref="B16:G16"/>
    <mergeCell ref="B2:G2"/>
    <mergeCell ref="B6:G6"/>
    <mergeCell ref="B11:G11"/>
  </mergeCells>
  <conditionalFormatting sqref="B6:G6 B11:G11">
    <cfRule type="containsBlanks" dxfId="11" priority="2">
      <formula>LEN(TRIM(B6))=0</formula>
    </cfRule>
  </conditionalFormatting>
  <conditionalFormatting sqref="B16:G16">
    <cfRule type="containsBlanks" dxfId="10" priority="1">
      <formula>LEN(TRIM(B16))=0</formula>
    </cfRule>
  </conditionalFormatting>
  <dataValidations count="1">
    <dataValidation type="textLength" allowBlank="1" showInputMessage="1" showErrorMessage="1" errorTitle="Description trop longue" error="Merci de respecter la limite des 1000 caractères." prompt="Longueur du texte restreinte à 1000 caractères" sqref="B6:G6 B11:G11 B16:G16" xr:uid="{00000000-0002-0000-0200-000000000000}">
      <formula1>0</formula1>
      <formula2>1000</formula2>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6" tint="-0.499984740745262"/>
    <pageSetUpPr fitToPage="1"/>
  </sheetPr>
  <dimension ref="B2:H25"/>
  <sheetViews>
    <sheetView showGridLines="0" view="pageBreakPreview" topLeftCell="A4" zoomScaleNormal="100" zoomScaleSheetLayoutView="100" workbookViewId="0">
      <selection activeCell="B18" sqref="B18"/>
    </sheetView>
  </sheetViews>
  <sheetFormatPr baseColWidth="10" defaultColWidth="11.42578125" defaultRowHeight="16.5" x14ac:dyDescent="0.3"/>
  <cols>
    <col min="1" max="1" width="2.7109375" style="1" customWidth="1"/>
    <col min="2" max="2" width="52.42578125" style="1" customWidth="1"/>
    <col min="3" max="4" width="13.28515625" style="1" customWidth="1"/>
    <col min="5" max="5" width="16.42578125" style="1" customWidth="1"/>
    <col min="6" max="6" width="10.7109375" style="1" customWidth="1"/>
    <col min="7" max="7" width="14.42578125" style="1" customWidth="1"/>
    <col min="8" max="8" width="10.7109375" style="1" customWidth="1"/>
    <col min="9" max="9" width="2.7109375" style="1" customWidth="1"/>
    <col min="10" max="16384" width="11.42578125" style="1"/>
  </cols>
  <sheetData>
    <row r="2" spans="2:8" ht="24" customHeight="1" x14ac:dyDescent="0.3">
      <c r="B2" s="112" t="s">
        <v>63</v>
      </c>
      <c r="C2" s="112"/>
      <c r="D2" s="112"/>
      <c r="E2" s="112"/>
      <c r="F2" s="66"/>
      <c r="G2" s="66"/>
      <c r="H2" s="66"/>
    </row>
    <row r="3" spans="2:8" ht="26.25" customHeight="1" thickBot="1" x14ac:dyDescent="0.35">
      <c r="B3" s="30"/>
      <c r="C3" s="30"/>
      <c r="D3" s="30"/>
      <c r="E3" s="30"/>
      <c r="F3" s="30"/>
      <c r="G3" s="30"/>
      <c r="H3" s="30"/>
    </row>
    <row r="4" spans="2:8" ht="50.25" customHeight="1" thickBot="1" x14ac:dyDescent="0.35">
      <c r="B4" s="118" t="s">
        <v>89</v>
      </c>
      <c r="C4" s="119"/>
      <c r="D4" s="114">
        <f>IF(ISBLANK(D7),SUM(D11*60*12+D12*56*12),IF(ISBLANK(D11),SUM(D7*60*12*D24+D8*34*12),"Vous ne pouvez choisir que RDC ou R+1"))</f>
        <v>0</v>
      </c>
      <c r="E4" s="115"/>
      <c r="F4" s="39"/>
      <c r="G4" s="65"/>
      <c r="H4" s="39"/>
    </row>
    <row r="5" spans="2:8" ht="26.25" thickBot="1" x14ac:dyDescent="0.35">
      <c r="B5" s="91" t="s">
        <v>93</v>
      </c>
      <c r="C5" s="92"/>
      <c r="D5" s="93"/>
      <c r="E5" s="90"/>
      <c r="F5" s="65"/>
      <c r="G5" s="65"/>
      <c r="H5" s="65"/>
    </row>
    <row r="6" spans="2:8" ht="20.100000000000001" customHeight="1" x14ac:dyDescent="0.3">
      <c r="B6" s="85"/>
      <c r="C6" s="86"/>
      <c r="D6" s="87"/>
      <c r="E6" s="88"/>
      <c r="F6" s="39"/>
      <c r="G6" s="65"/>
      <c r="H6" s="39"/>
    </row>
    <row r="7" spans="2:8" ht="20.100000000000001" customHeight="1" x14ac:dyDescent="0.3">
      <c r="B7" s="124"/>
      <c r="C7" s="125"/>
      <c r="D7" s="120"/>
      <c r="E7" s="121"/>
      <c r="F7" s="39"/>
      <c r="G7" s="65"/>
      <c r="H7" s="39"/>
    </row>
    <row r="8" spans="2:8" ht="20.100000000000001" customHeight="1" x14ac:dyDescent="0.3">
      <c r="B8" s="124"/>
      <c r="C8" s="125"/>
      <c r="D8" s="120"/>
      <c r="E8" s="121"/>
      <c r="F8" s="39"/>
      <c r="G8" s="65"/>
      <c r="H8" s="39"/>
    </row>
    <row r="9" spans="2:8" x14ac:dyDescent="0.3">
      <c r="B9" s="91"/>
      <c r="C9" s="93"/>
      <c r="D9" s="93"/>
      <c r="E9" s="90"/>
      <c r="F9" s="39"/>
      <c r="G9" s="65"/>
      <c r="H9" s="39"/>
    </row>
    <row r="10" spans="2:8" ht="20.100000000000001" customHeight="1" x14ac:dyDescent="0.3">
      <c r="B10" s="89" t="s">
        <v>102</v>
      </c>
      <c r="C10" s="94"/>
      <c r="D10" s="93"/>
      <c r="E10" s="90"/>
      <c r="F10" s="39"/>
      <c r="G10" s="65"/>
      <c r="H10" s="39"/>
    </row>
    <row r="11" spans="2:8" ht="20.100000000000001" customHeight="1" x14ac:dyDescent="0.3">
      <c r="B11" s="124" t="s">
        <v>90</v>
      </c>
      <c r="C11" s="125"/>
      <c r="D11" s="120"/>
      <c r="E11" s="121"/>
      <c r="F11" s="39"/>
      <c r="G11" s="65"/>
      <c r="H11" s="39"/>
    </row>
    <row r="12" spans="2:8" ht="20.100000000000001" customHeight="1" thickBot="1" x14ac:dyDescent="0.35">
      <c r="B12" s="126" t="s">
        <v>91</v>
      </c>
      <c r="C12" s="127"/>
      <c r="D12" s="122"/>
      <c r="E12" s="123"/>
      <c r="F12" s="39"/>
      <c r="G12" s="65"/>
      <c r="H12" s="39"/>
    </row>
    <row r="13" spans="2:8" ht="39" thickBot="1" x14ac:dyDescent="0.35">
      <c r="B13" s="95" t="s">
        <v>101</v>
      </c>
      <c r="C13" s="96"/>
      <c r="D13" s="96"/>
      <c r="E13" s="97"/>
      <c r="F13" s="39"/>
      <c r="G13" s="65"/>
      <c r="H13" s="39"/>
    </row>
    <row r="14" spans="2:8" x14ac:dyDescent="0.3">
      <c r="B14" s="16"/>
      <c r="F14" s="6"/>
      <c r="H14" s="6"/>
    </row>
    <row r="15" spans="2:8" ht="11.45" customHeight="1" x14ac:dyDescent="0.3">
      <c r="F15" s="39"/>
      <c r="G15" s="65"/>
      <c r="H15" s="39"/>
    </row>
    <row r="16" spans="2:8" ht="1.35" customHeight="1" thickBot="1" x14ac:dyDescent="0.35">
      <c r="B16" s="16"/>
      <c r="F16" s="6"/>
      <c r="H16" s="6"/>
    </row>
    <row r="17" spans="2:8" ht="60" customHeight="1" thickBot="1" x14ac:dyDescent="0.35">
      <c r="B17" s="118" t="s">
        <v>103</v>
      </c>
      <c r="C17" s="119"/>
      <c r="D17" s="116"/>
      <c r="E17" s="117"/>
      <c r="F17" s="46"/>
      <c r="G17" s="45"/>
      <c r="H17" s="46"/>
    </row>
    <row r="18" spans="2:8" ht="99" customHeight="1" thickBot="1" x14ac:dyDescent="0.35">
      <c r="B18" s="84" t="s">
        <v>105</v>
      </c>
      <c r="F18" s="6"/>
      <c r="H18" s="6"/>
    </row>
    <row r="19" spans="2:8" ht="60" customHeight="1" thickBot="1" x14ac:dyDescent="0.35">
      <c r="B19" s="118" t="s">
        <v>104</v>
      </c>
      <c r="C19" s="119"/>
      <c r="D19" s="116"/>
      <c r="E19" s="117"/>
      <c r="F19" s="46"/>
      <c r="G19" s="45"/>
      <c r="H19" s="46"/>
    </row>
    <row r="20" spans="2:8" ht="9" customHeight="1" x14ac:dyDescent="0.3">
      <c r="B20" s="16"/>
      <c r="C20" s="59"/>
      <c r="D20" s="59"/>
      <c r="E20" s="59"/>
      <c r="F20" s="60"/>
      <c r="G20" s="59"/>
      <c r="H20" s="60"/>
    </row>
    <row r="21" spans="2:8" ht="49.35" customHeight="1" x14ac:dyDescent="0.3">
      <c r="B21" s="113" t="s">
        <v>92</v>
      </c>
      <c r="C21" s="113"/>
      <c r="D21" s="113"/>
      <c r="E21" s="113"/>
      <c r="F21" s="60"/>
      <c r="G21" s="59"/>
      <c r="H21" s="59"/>
    </row>
    <row r="25" spans="2:8" ht="5.0999999999999996" customHeight="1" x14ac:dyDescent="0.3">
      <c r="G25" s="23"/>
    </row>
  </sheetData>
  <sheetProtection algorithmName="SHA-512" hashValue="/whoUAJKoCNoMBSjsiZguUEM5pTSHHbMs0Mq6MpoGyMlt8UceKMS2hHDeNBSyNON1/RxUcUH1ZOBkw4q4SIdTA==" saltValue="gtLZRXbqcp+glaKUZ2eSHw==" spinCount="100000" sheet="1" objects="1" scenarios="1"/>
  <mergeCells count="16">
    <mergeCell ref="B2:E2"/>
    <mergeCell ref="B21:E21"/>
    <mergeCell ref="D4:E4"/>
    <mergeCell ref="D17:E17"/>
    <mergeCell ref="B4:C4"/>
    <mergeCell ref="B17:C17"/>
    <mergeCell ref="B19:C19"/>
    <mergeCell ref="D19:E19"/>
    <mergeCell ref="D7:E7"/>
    <mergeCell ref="D8:E8"/>
    <mergeCell ref="D11:E11"/>
    <mergeCell ref="D12:E12"/>
    <mergeCell ref="B7:C7"/>
    <mergeCell ref="B8:C8"/>
    <mergeCell ref="B11:C11"/>
    <mergeCell ref="B12:C12"/>
  </mergeCells>
  <conditionalFormatting sqref="D4 D7:D8 D11:D12">
    <cfRule type="containsBlanks" dxfId="9" priority="3">
      <formula>LEN(TRIM(D4))=0</formula>
    </cfRule>
  </conditionalFormatting>
  <conditionalFormatting sqref="D17">
    <cfRule type="containsBlanks" dxfId="8" priority="2">
      <formula>LEN(TRIM(D17))=0</formula>
    </cfRule>
  </conditionalFormatting>
  <conditionalFormatting sqref="D19">
    <cfRule type="containsBlanks" dxfId="7" priority="1">
      <formula>LEN(TRIM(D19))=0</formula>
    </cfRule>
  </conditionalFormatting>
  <printOptions horizontalCentered="1" verticalCentered="1"/>
  <pageMargins left="0.70866141732283472" right="0.70866141732283472" top="0.74803149606299213" bottom="0.74803149606299213" header="0.31496062992125984" footer="0.31496062992125984"/>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6" tint="-0.499984740745262"/>
    <pageSetUpPr fitToPage="1"/>
  </sheetPr>
  <dimension ref="B2:E55"/>
  <sheetViews>
    <sheetView showGridLines="0" view="pageBreakPreview" topLeftCell="A30" zoomScaleNormal="100" zoomScaleSheetLayoutView="100" workbookViewId="0">
      <selection activeCell="D4" sqref="D4:D5"/>
    </sheetView>
  </sheetViews>
  <sheetFormatPr baseColWidth="10" defaultColWidth="11.42578125" defaultRowHeight="16.5" x14ac:dyDescent="0.3"/>
  <cols>
    <col min="1" max="1" width="2.7109375" style="1" customWidth="1"/>
    <col min="2" max="2" width="52.42578125" style="1" customWidth="1"/>
    <col min="3" max="3" width="10.7109375" style="1" customWidth="1"/>
    <col min="4" max="4" width="17.42578125" style="1" customWidth="1"/>
    <col min="5" max="5" width="10.7109375" style="1" customWidth="1"/>
    <col min="6" max="6" width="2.7109375" style="1" customWidth="1"/>
    <col min="7" max="16384" width="11.42578125" style="1"/>
  </cols>
  <sheetData>
    <row r="2" spans="2:5" ht="18.75" x14ac:dyDescent="0.3">
      <c r="B2" s="110" t="s">
        <v>45</v>
      </c>
      <c r="C2" s="110"/>
      <c r="D2" s="110"/>
      <c r="E2" s="110"/>
    </row>
    <row r="3" spans="2:5" ht="18.75" x14ac:dyDescent="0.3">
      <c r="B3" s="30"/>
      <c r="C3" s="30"/>
      <c r="D3" s="30"/>
      <c r="E3" s="30"/>
    </row>
    <row r="4" spans="2:5" ht="20.100000000000001" customHeight="1" x14ac:dyDescent="0.3">
      <c r="C4" s="83"/>
      <c r="D4" s="128" t="s">
        <v>106</v>
      </c>
      <c r="E4" s="35"/>
    </row>
    <row r="5" spans="2:5" ht="20.45" customHeight="1" x14ac:dyDescent="0.3">
      <c r="C5" s="36"/>
      <c r="D5" s="129"/>
      <c r="E5" s="36"/>
    </row>
    <row r="6" spans="2:5" ht="17.25" thickBot="1" x14ac:dyDescent="0.35">
      <c r="B6" s="37" t="s">
        <v>46</v>
      </c>
      <c r="C6" s="39"/>
      <c r="D6" s="38"/>
      <c r="E6" s="39"/>
    </row>
    <row r="7" spans="2:5" x14ac:dyDescent="0.3">
      <c r="B7" s="32" t="s">
        <v>34</v>
      </c>
      <c r="C7" s="40"/>
      <c r="D7" s="11"/>
      <c r="E7" s="41"/>
    </row>
    <row r="8" spans="2:5" x14ac:dyDescent="0.3">
      <c r="B8" s="33" t="s">
        <v>34</v>
      </c>
      <c r="C8" s="40"/>
      <c r="D8" s="12"/>
      <c r="E8" s="41"/>
    </row>
    <row r="9" spans="2:5" x14ac:dyDescent="0.3">
      <c r="B9" s="33" t="s">
        <v>34</v>
      </c>
      <c r="C9" s="40"/>
      <c r="D9" s="12"/>
      <c r="E9" s="41"/>
    </row>
    <row r="10" spans="2:5" x14ac:dyDescent="0.3">
      <c r="B10" s="33" t="s">
        <v>34</v>
      </c>
      <c r="C10" s="40"/>
      <c r="D10" s="12"/>
      <c r="E10" s="41"/>
    </row>
    <row r="11" spans="2:5" x14ac:dyDescent="0.3">
      <c r="B11" s="33" t="s">
        <v>34</v>
      </c>
      <c r="C11" s="40"/>
      <c r="D11" s="12"/>
      <c r="E11" s="41"/>
    </row>
    <row r="12" spans="2:5" x14ac:dyDescent="0.3">
      <c r="B12" s="33" t="s">
        <v>34</v>
      </c>
      <c r="C12" s="40"/>
      <c r="D12" s="31"/>
      <c r="E12" s="41"/>
    </row>
    <row r="13" spans="2:5" ht="17.25" thickBot="1" x14ac:dyDescent="0.35">
      <c r="B13" s="34" t="s">
        <v>34</v>
      </c>
      <c r="C13" s="40"/>
      <c r="D13" s="13"/>
      <c r="E13" s="41"/>
    </row>
    <row r="14" spans="2:5" ht="17.25" thickBot="1" x14ac:dyDescent="0.35">
      <c r="B14" s="16" t="s">
        <v>42</v>
      </c>
      <c r="C14" s="82"/>
      <c r="D14" s="42">
        <f>SUM(D7:D13)</f>
        <v>0</v>
      </c>
      <c r="E14" s="43"/>
    </row>
    <row r="15" spans="2:5" x14ac:dyDescent="0.3">
      <c r="B15" s="16"/>
      <c r="C15" s="6"/>
      <c r="D15" s="18"/>
      <c r="E15" s="6"/>
    </row>
    <row r="16" spans="2:5" ht="5.0999999999999996" customHeight="1" x14ac:dyDescent="0.3">
      <c r="B16" s="44"/>
      <c r="C16" s="46"/>
      <c r="D16" s="45"/>
      <c r="E16" s="46"/>
    </row>
    <row r="17" spans="2:5" ht="17.25" thickBot="1" x14ac:dyDescent="0.35">
      <c r="B17" s="47" t="s">
        <v>33</v>
      </c>
      <c r="C17" s="46"/>
      <c r="D17" s="48"/>
      <c r="E17" s="46"/>
    </row>
    <row r="18" spans="2:5" x14ac:dyDescent="0.3">
      <c r="B18" s="49" t="s">
        <v>35</v>
      </c>
      <c r="C18" s="51"/>
      <c r="D18" s="50">
        <f>SUM(D19:D21)</f>
        <v>0</v>
      </c>
      <c r="E18" s="51"/>
    </row>
    <row r="19" spans="2:5" x14ac:dyDescent="0.3">
      <c r="B19" s="52" t="s">
        <v>47</v>
      </c>
      <c r="C19" s="41"/>
      <c r="D19" s="14"/>
      <c r="E19" s="41"/>
    </row>
    <row r="20" spans="2:5" x14ac:dyDescent="0.3">
      <c r="B20" s="52" t="s">
        <v>48</v>
      </c>
      <c r="C20" s="41"/>
      <c r="D20" s="14"/>
      <c r="E20" s="41"/>
    </row>
    <row r="21" spans="2:5" x14ac:dyDescent="0.3">
      <c r="B21" s="52" t="s">
        <v>49</v>
      </c>
      <c r="C21" s="41"/>
      <c r="D21" s="14"/>
      <c r="E21" s="41"/>
    </row>
    <row r="22" spans="2:5" x14ac:dyDescent="0.3">
      <c r="B22" s="53" t="s">
        <v>37</v>
      </c>
      <c r="C22" s="51"/>
      <c r="D22" s="54">
        <f t="shared" ref="D22" si="0">SUM(D23:D25)</f>
        <v>0</v>
      </c>
      <c r="E22" s="51"/>
    </row>
    <row r="23" spans="2:5" x14ac:dyDescent="0.3">
      <c r="B23" s="52" t="s">
        <v>38</v>
      </c>
      <c r="C23" s="41"/>
      <c r="D23" s="14"/>
      <c r="E23" s="41"/>
    </row>
    <row r="24" spans="2:5" x14ac:dyDescent="0.3">
      <c r="B24" s="52" t="s">
        <v>54</v>
      </c>
      <c r="C24" s="41"/>
      <c r="D24" s="14"/>
      <c r="E24" s="41"/>
    </row>
    <row r="25" spans="2:5" x14ac:dyDescent="0.3">
      <c r="B25" s="55" t="s">
        <v>55</v>
      </c>
      <c r="C25" s="41"/>
      <c r="D25" s="15"/>
      <c r="E25" s="41"/>
    </row>
    <row r="26" spans="2:5" x14ac:dyDescent="0.3">
      <c r="B26" s="53" t="s">
        <v>36</v>
      </c>
      <c r="C26" s="51"/>
      <c r="D26" s="54">
        <f>SUM(D27:D27)</f>
        <v>0</v>
      </c>
      <c r="E26" s="51"/>
    </row>
    <row r="27" spans="2:5" x14ac:dyDescent="0.3">
      <c r="B27" s="52" t="s">
        <v>98</v>
      </c>
      <c r="C27" s="41"/>
      <c r="D27" s="14"/>
      <c r="E27" s="41"/>
    </row>
    <row r="28" spans="2:5" x14ac:dyDescent="0.3">
      <c r="B28" s="53" t="s">
        <v>94</v>
      </c>
      <c r="C28" s="51"/>
      <c r="D28" s="54">
        <f>SUM(D29:D30)</f>
        <v>0</v>
      </c>
      <c r="E28" s="51"/>
    </row>
    <row r="29" spans="2:5" x14ac:dyDescent="0.3">
      <c r="B29" s="52" t="s">
        <v>39</v>
      </c>
      <c r="C29" s="41"/>
      <c r="D29" s="14"/>
      <c r="E29" s="41"/>
    </row>
    <row r="30" spans="2:5" x14ac:dyDescent="0.3">
      <c r="B30" s="52" t="s">
        <v>40</v>
      </c>
      <c r="C30" s="41"/>
      <c r="D30" s="14"/>
      <c r="E30" s="41"/>
    </row>
    <row r="31" spans="2:5" x14ac:dyDescent="0.3">
      <c r="B31" s="53" t="s">
        <v>50</v>
      </c>
      <c r="C31" s="51"/>
      <c r="D31" s="54">
        <f>SUM(D32:D35)</f>
        <v>0</v>
      </c>
      <c r="E31" s="51"/>
    </row>
    <row r="32" spans="2:5" x14ac:dyDescent="0.3">
      <c r="B32" s="52" t="s">
        <v>56</v>
      </c>
      <c r="C32" s="41"/>
      <c r="D32" s="14"/>
      <c r="E32" s="41"/>
    </row>
    <row r="33" spans="2:5" x14ac:dyDescent="0.3">
      <c r="B33" s="52" t="s">
        <v>51</v>
      </c>
      <c r="C33" s="41"/>
      <c r="D33" s="14"/>
      <c r="E33" s="41"/>
    </row>
    <row r="34" spans="2:5" x14ac:dyDescent="0.3">
      <c r="B34" s="52" t="s">
        <v>95</v>
      </c>
      <c r="C34" s="41"/>
      <c r="D34" s="14"/>
      <c r="E34" s="41"/>
    </row>
    <row r="35" spans="2:5" x14ac:dyDescent="0.3">
      <c r="B35" s="52" t="s">
        <v>96</v>
      </c>
      <c r="C35" s="41"/>
      <c r="D35" s="14"/>
      <c r="E35" s="41"/>
    </row>
    <row r="36" spans="2:5" x14ac:dyDescent="0.3">
      <c r="B36" s="53" t="s">
        <v>53</v>
      </c>
      <c r="C36" s="51"/>
      <c r="D36" s="54">
        <f>SUM(D37:D41)</f>
        <v>0</v>
      </c>
      <c r="E36" s="51"/>
    </row>
    <row r="37" spans="2:5" x14ac:dyDescent="0.3">
      <c r="B37" s="52" t="s">
        <v>52</v>
      </c>
      <c r="C37" s="41"/>
      <c r="D37" s="14"/>
      <c r="E37" s="41"/>
    </row>
    <row r="38" spans="2:5" x14ac:dyDescent="0.3">
      <c r="B38" s="52" t="s">
        <v>58</v>
      </c>
      <c r="C38" s="41"/>
      <c r="D38" s="14"/>
      <c r="E38" s="41"/>
    </row>
    <row r="39" spans="2:5" x14ac:dyDescent="0.3">
      <c r="B39" s="52" t="s">
        <v>59</v>
      </c>
      <c r="C39" s="41"/>
      <c r="D39" s="14"/>
      <c r="E39" s="41"/>
    </row>
    <row r="40" spans="2:5" x14ac:dyDescent="0.3">
      <c r="B40" s="52" t="s">
        <v>64</v>
      </c>
      <c r="C40" s="41"/>
      <c r="D40" s="14"/>
      <c r="E40" s="41"/>
    </row>
    <row r="41" spans="2:5" x14ac:dyDescent="0.3">
      <c r="B41" s="52" t="s">
        <v>57</v>
      </c>
      <c r="C41" s="41"/>
      <c r="D41" s="14"/>
      <c r="E41" s="41"/>
    </row>
    <row r="42" spans="2:5" ht="17.25" thickBot="1" x14ac:dyDescent="0.35">
      <c r="B42" s="16" t="s">
        <v>41</v>
      </c>
      <c r="C42" s="82"/>
      <c r="D42" s="56">
        <f>D36+D31+D28+D26+D22+D18</f>
        <v>0</v>
      </c>
      <c r="E42" s="43"/>
    </row>
    <row r="43" spans="2:5" ht="17.25" thickBot="1" x14ac:dyDescent="0.35">
      <c r="C43" s="6"/>
      <c r="D43" s="18"/>
      <c r="E43" s="6"/>
    </row>
    <row r="44" spans="2:5" ht="17.25" thickBot="1" x14ac:dyDescent="0.35">
      <c r="B44" s="16" t="s">
        <v>44</v>
      </c>
      <c r="C44" s="73"/>
      <c r="D44" s="57">
        <f>D14-D42</f>
        <v>0</v>
      </c>
      <c r="E44" s="58"/>
    </row>
    <row r="45" spans="2:5" x14ac:dyDescent="0.3">
      <c r="B45" s="16"/>
      <c r="C45" s="60"/>
      <c r="D45" s="59"/>
      <c r="E45" s="60"/>
    </row>
    <row r="46" spans="2:5" ht="17.25" thickBot="1" x14ac:dyDescent="0.35">
      <c r="B46" s="16" t="s">
        <v>43</v>
      </c>
    </row>
    <row r="47" spans="2:5" ht="5.0999999999999996" customHeight="1" x14ac:dyDescent="0.3">
      <c r="B47" s="17"/>
      <c r="C47" s="18"/>
      <c r="D47" s="18"/>
      <c r="E47" s="19"/>
    </row>
    <row r="48" spans="2:5" x14ac:dyDescent="0.3">
      <c r="B48" s="24" t="s">
        <v>61</v>
      </c>
      <c r="C48" s="130"/>
      <c r="D48" s="131"/>
      <c r="E48" s="26"/>
    </row>
    <row r="49" spans="2:5" s="6" customFormat="1" ht="12" customHeight="1" x14ac:dyDescent="0.3">
      <c r="B49" s="61"/>
      <c r="C49" s="62"/>
      <c r="D49" s="62"/>
      <c r="E49" s="63"/>
    </row>
    <row r="50" spans="2:5" x14ac:dyDescent="0.3">
      <c r="B50" s="24" t="s">
        <v>62</v>
      </c>
      <c r="C50" s="132"/>
      <c r="D50" s="133"/>
      <c r="E50" s="28"/>
    </row>
    <row r="51" spans="2:5" ht="17.25" customHeight="1" thickBot="1" x14ac:dyDescent="0.35">
      <c r="B51" s="20"/>
      <c r="C51" s="21"/>
      <c r="D51" s="21"/>
      <c r="E51" s="22"/>
    </row>
    <row r="52" spans="2:5" x14ac:dyDescent="0.3">
      <c r="B52" s="64" t="s">
        <v>60</v>
      </c>
    </row>
    <row r="55" spans="2:5" ht="5.0999999999999996" customHeight="1" x14ac:dyDescent="0.3">
      <c r="D55" s="23"/>
    </row>
  </sheetData>
  <sheetProtection algorithmName="SHA-512" hashValue="Zq71fZlI/xwHgVIT7KKr+sC6le3SIepk4y3JHwgDrrfbz/aHEflF2cf0sC9JywlYz4HdSRUNhJE1XeSK/xb1LQ==" saltValue="SngKaHB7IPQXBi528kKSxw==" spinCount="100000" sheet="1" objects="1" scenarios="1"/>
  <mergeCells count="4">
    <mergeCell ref="B2:E2"/>
    <mergeCell ref="D4:D5"/>
    <mergeCell ref="C48:D48"/>
    <mergeCell ref="C50:D50"/>
  </mergeCells>
  <conditionalFormatting sqref="B7:B13 D7:D13 D19:D21 D23:D25 D29:D30 D37:D41">
    <cfRule type="containsBlanks" dxfId="6" priority="8">
      <formula>LEN(TRIM(B7))=0</formula>
    </cfRule>
  </conditionalFormatting>
  <conditionalFormatting sqref="C48">
    <cfRule type="containsBlanks" dxfId="5" priority="2">
      <formula>LEN(TRIM(C48))=0</formula>
    </cfRule>
  </conditionalFormatting>
  <conditionalFormatting sqref="C50">
    <cfRule type="containsBlanks" dxfId="4" priority="1">
      <formula>LEN(TRIM(C50))=0</formula>
    </cfRule>
  </conditionalFormatting>
  <conditionalFormatting sqref="D27">
    <cfRule type="containsBlanks" dxfId="3" priority="5">
      <formula>LEN(TRIM(D27))=0</formula>
    </cfRule>
  </conditionalFormatting>
  <conditionalFormatting sqref="D32:D35">
    <cfRule type="containsBlanks" dxfId="2" priority="6">
      <formula>LEN(TRIM(D32))=0</formula>
    </cfRule>
  </conditionalFormatting>
  <dataValidations count="2">
    <dataValidation allowBlank="1" errorTitle="Description trop longue" error="Merci de respecter la limite des 500 caractères." prompt="Longueur du texte restreinte à 500 caractères" sqref="B48 B50 E48" xr:uid="{00000000-0002-0000-0500-000000000000}"/>
    <dataValidation type="textLength" allowBlank="1" showInputMessage="1" showErrorMessage="1" errorTitle="Description trop longue" error="Merci de respecter la limite des 200 caractères." prompt="Longueur du texte restreinte à 200 caractères" sqref="B49" xr:uid="{00000000-0002-0000-0500-000001000000}">
      <formula1>0</formula1>
      <formula2>200</formula2>
    </dataValidation>
  </dataValidations>
  <printOptions horizontalCentered="1" verticalCentered="1"/>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9" tint="-0.249977111117893"/>
    <pageSetUpPr fitToPage="1"/>
  </sheetPr>
  <dimension ref="B2:E42"/>
  <sheetViews>
    <sheetView showGridLines="0" view="pageBreakPreview" topLeftCell="A20" zoomScaleNormal="100" zoomScaleSheetLayoutView="100" workbookViewId="0">
      <selection activeCell="B15" sqref="B15"/>
    </sheetView>
  </sheetViews>
  <sheetFormatPr baseColWidth="10" defaultColWidth="11.42578125" defaultRowHeight="16.5" x14ac:dyDescent="0.3"/>
  <cols>
    <col min="1" max="1" width="2.7109375" style="1" customWidth="1"/>
    <col min="2" max="2" width="53.42578125" style="1" customWidth="1"/>
    <col min="3" max="3" width="23.42578125" style="1" customWidth="1"/>
    <col min="4" max="4" width="20.28515625" style="1" customWidth="1"/>
    <col min="5" max="5" width="10.7109375" style="1" customWidth="1"/>
    <col min="6" max="6" width="2.7109375" style="1" customWidth="1"/>
    <col min="7" max="16384" width="11.42578125" style="1"/>
  </cols>
  <sheetData>
    <row r="2" spans="2:5" ht="18.75" x14ac:dyDescent="0.3">
      <c r="B2" s="110" t="s">
        <v>85</v>
      </c>
      <c r="C2" s="110"/>
      <c r="D2" s="110"/>
      <c r="E2" s="110"/>
    </row>
    <row r="3" spans="2:5" x14ac:dyDescent="0.3">
      <c r="B3" s="16"/>
      <c r="E3" s="6"/>
    </row>
    <row r="4" spans="2:5" ht="5.0999999999999996" customHeight="1" thickBot="1" x14ac:dyDescent="0.35">
      <c r="B4" s="44"/>
      <c r="C4" s="45"/>
      <c r="D4" s="45"/>
      <c r="E4" s="46"/>
    </row>
    <row r="5" spans="2:5" ht="30.75" customHeight="1" thickBot="1" x14ac:dyDescent="0.35">
      <c r="B5" s="69" t="s">
        <v>65</v>
      </c>
      <c r="C5" s="70" t="s">
        <v>67</v>
      </c>
      <c r="D5" s="72" t="s">
        <v>69</v>
      </c>
      <c r="E5" s="46"/>
    </row>
    <row r="6" spans="2:5" ht="17.25" thickBot="1" x14ac:dyDescent="0.35">
      <c r="B6" s="71" t="s">
        <v>66</v>
      </c>
      <c r="C6" s="78">
        <f>SUM(C7:C34)</f>
        <v>0</v>
      </c>
      <c r="D6" s="77"/>
      <c r="E6" s="67"/>
    </row>
    <row r="7" spans="2:5" x14ac:dyDescent="0.3">
      <c r="B7" s="68" t="s">
        <v>34</v>
      </c>
      <c r="C7" s="14"/>
      <c r="D7" s="79"/>
      <c r="E7" s="75"/>
    </row>
    <row r="8" spans="2:5" x14ac:dyDescent="0.3">
      <c r="B8" s="33" t="s">
        <v>34</v>
      </c>
      <c r="C8" s="14"/>
      <c r="D8" s="80"/>
      <c r="E8" s="75"/>
    </row>
    <row r="9" spans="2:5" x14ac:dyDescent="0.3">
      <c r="B9" s="33" t="s">
        <v>34</v>
      </c>
      <c r="C9" s="14"/>
      <c r="D9" s="80"/>
      <c r="E9" s="75"/>
    </row>
    <row r="10" spans="2:5" x14ac:dyDescent="0.3">
      <c r="B10" s="33" t="s">
        <v>34</v>
      </c>
      <c r="C10" s="14"/>
      <c r="D10" s="80"/>
      <c r="E10" s="75"/>
    </row>
    <row r="11" spans="2:5" x14ac:dyDescent="0.3">
      <c r="B11" s="33" t="s">
        <v>34</v>
      </c>
      <c r="C11" s="14"/>
      <c r="D11" s="80"/>
      <c r="E11" s="75"/>
    </row>
    <row r="12" spans="2:5" x14ac:dyDescent="0.3">
      <c r="B12" s="33" t="s">
        <v>34</v>
      </c>
      <c r="C12" s="14"/>
      <c r="D12" s="80"/>
      <c r="E12" s="75"/>
    </row>
    <row r="13" spans="2:5" x14ac:dyDescent="0.3">
      <c r="B13" s="33" t="s">
        <v>34</v>
      </c>
      <c r="C13" s="14"/>
      <c r="D13" s="80"/>
      <c r="E13" s="75"/>
    </row>
    <row r="14" spans="2:5" x14ac:dyDescent="0.3">
      <c r="B14" s="33" t="s">
        <v>34</v>
      </c>
      <c r="C14" s="14"/>
      <c r="D14" s="80"/>
      <c r="E14" s="75"/>
    </row>
    <row r="15" spans="2:5" x14ac:dyDescent="0.3">
      <c r="B15" s="33" t="s">
        <v>34</v>
      </c>
      <c r="C15" s="14"/>
      <c r="D15" s="80"/>
      <c r="E15" s="75"/>
    </row>
    <row r="16" spans="2:5" x14ac:dyDescent="0.3">
      <c r="B16" s="33" t="s">
        <v>34</v>
      </c>
      <c r="C16" s="14"/>
      <c r="D16" s="80"/>
      <c r="E16" s="75"/>
    </row>
    <row r="17" spans="2:5" x14ac:dyDescent="0.3">
      <c r="B17" s="33" t="s">
        <v>34</v>
      </c>
      <c r="C17" s="14"/>
      <c r="D17" s="80"/>
      <c r="E17" s="75"/>
    </row>
    <row r="18" spans="2:5" x14ac:dyDescent="0.3">
      <c r="B18" s="33" t="s">
        <v>34</v>
      </c>
      <c r="C18" s="14"/>
      <c r="D18" s="80"/>
      <c r="E18" s="75"/>
    </row>
    <row r="19" spans="2:5" x14ac:dyDescent="0.3">
      <c r="B19" s="33" t="s">
        <v>34</v>
      </c>
      <c r="C19" s="14"/>
      <c r="D19" s="80"/>
      <c r="E19" s="75"/>
    </row>
    <row r="20" spans="2:5" x14ac:dyDescent="0.3">
      <c r="B20" s="33" t="s">
        <v>34</v>
      </c>
      <c r="C20" s="14"/>
      <c r="D20" s="80"/>
      <c r="E20" s="75"/>
    </row>
    <row r="21" spans="2:5" x14ac:dyDescent="0.3">
      <c r="B21" s="33" t="s">
        <v>34</v>
      </c>
      <c r="C21" s="14"/>
      <c r="D21" s="80"/>
      <c r="E21" s="75"/>
    </row>
    <row r="22" spans="2:5" x14ac:dyDescent="0.3">
      <c r="B22" s="33" t="s">
        <v>34</v>
      </c>
      <c r="C22" s="14"/>
      <c r="D22" s="80"/>
      <c r="E22" s="75"/>
    </row>
    <row r="23" spans="2:5" x14ac:dyDescent="0.3">
      <c r="B23" s="33" t="s">
        <v>34</v>
      </c>
      <c r="C23" s="14"/>
      <c r="D23" s="80"/>
      <c r="E23" s="75"/>
    </row>
    <row r="24" spans="2:5" x14ac:dyDescent="0.3">
      <c r="B24" s="33" t="s">
        <v>34</v>
      </c>
      <c r="C24" s="14"/>
      <c r="D24" s="80"/>
      <c r="E24" s="75"/>
    </row>
    <row r="25" spans="2:5" x14ac:dyDescent="0.3">
      <c r="B25" s="33" t="s">
        <v>34</v>
      </c>
      <c r="C25" s="14"/>
      <c r="D25" s="80"/>
      <c r="E25" s="75"/>
    </row>
    <row r="26" spans="2:5" x14ac:dyDescent="0.3">
      <c r="B26" s="33" t="s">
        <v>34</v>
      </c>
      <c r="C26" s="14"/>
      <c r="D26" s="80"/>
      <c r="E26" s="75"/>
    </row>
    <row r="27" spans="2:5" x14ac:dyDescent="0.3">
      <c r="B27" s="33" t="s">
        <v>34</v>
      </c>
      <c r="C27" s="14"/>
      <c r="D27" s="80"/>
      <c r="E27" s="75"/>
    </row>
    <row r="28" spans="2:5" x14ac:dyDescent="0.3">
      <c r="B28" s="33" t="s">
        <v>34</v>
      </c>
      <c r="C28" s="14"/>
      <c r="D28" s="80"/>
      <c r="E28" s="75"/>
    </row>
    <row r="29" spans="2:5" x14ac:dyDescent="0.3">
      <c r="B29" s="33" t="s">
        <v>34</v>
      </c>
      <c r="C29" s="14"/>
      <c r="D29" s="80"/>
      <c r="E29" s="75"/>
    </row>
    <row r="30" spans="2:5" x14ac:dyDescent="0.3">
      <c r="B30" s="33" t="s">
        <v>34</v>
      </c>
      <c r="C30" s="14" t="s">
        <v>68</v>
      </c>
      <c r="D30" s="80"/>
      <c r="E30" s="75"/>
    </row>
    <row r="31" spans="2:5" x14ac:dyDescent="0.3">
      <c r="B31" s="33" t="s">
        <v>34</v>
      </c>
      <c r="C31" s="14"/>
      <c r="D31" s="80"/>
      <c r="E31" s="75"/>
    </row>
    <row r="32" spans="2:5" x14ac:dyDescent="0.3">
      <c r="B32" s="33" t="s">
        <v>34</v>
      </c>
      <c r="C32" s="14"/>
      <c r="D32" s="80"/>
      <c r="E32" s="75"/>
    </row>
    <row r="33" spans="2:5" x14ac:dyDescent="0.3">
      <c r="B33" s="33" t="s">
        <v>34</v>
      </c>
      <c r="C33" s="14"/>
      <c r="D33" s="80"/>
      <c r="E33" s="75"/>
    </row>
    <row r="34" spans="2:5" ht="17.25" thickBot="1" x14ac:dyDescent="0.35">
      <c r="B34" s="34" t="s">
        <v>34</v>
      </c>
      <c r="C34" s="76"/>
      <c r="D34" s="81"/>
      <c r="E34" s="75"/>
    </row>
    <row r="35" spans="2:5" ht="17.25" thickBot="1" x14ac:dyDescent="0.35">
      <c r="E35" s="6"/>
    </row>
    <row r="36" spans="2:5" ht="27.75" customHeight="1" thickBot="1" x14ac:dyDescent="0.35">
      <c r="B36" s="74" t="s">
        <v>70</v>
      </c>
      <c r="C36" s="135">
        <f>C6</f>
        <v>0</v>
      </c>
      <c r="D36" s="136"/>
      <c r="E36" s="73"/>
    </row>
    <row r="37" spans="2:5" x14ac:dyDescent="0.3">
      <c r="B37" s="16"/>
      <c r="C37" s="59"/>
      <c r="D37" s="59"/>
      <c r="E37" s="60"/>
    </row>
    <row r="38" spans="2:5" ht="65.25" customHeight="1" x14ac:dyDescent="0.3">
      <c r="B38" s="134" t="s">
        <v>97</v>
      </c>
      <c r="C38" s="134"/>
      <c r="D38" s="134"/>
    </row>
    <row r="39" spans="2:5" ht="5.0999999999999996" customHeight="1" x14ac:dyDescent="0.3"/>
    <row r="42" spans="2:5" ht="5.0999999999999996" customHeight="1" x14ac:dyDescent="0.3"/>
  </sheetData>
  <sheetProtection algorithmName="SHA-512" hashValue="/aJAH8s/x+UI5v6/HhBS6z+oxlrYLgLgN6oGM16ytxyBgP40kn6fdU/7Hop+iAJvlIRcwggKjVOwsn9BjLiD+Q==" saltValue="HvLwkGnTPCaNBkCI3E/U0w==" spinCount="100000" sheet="1" objects="1" scenarios="1"/>
  <mergeCells count="3">
    <mergeCell ref="B38:D38"/>
    <mergeCell ref="B2:E2"/>
    <mergeCell ref="C36:D36"/>
  </mergeCells>
  <conditionalFormatting sqref="B7:D34">
    <cfRule type="containsBlanks" dxfId="1" priority="2">
      <formula>LEN(TRIM(B7))=0</formula>
    </cfRule>
  </conditionalFormatting>
  <printOptions horizontalCentered="1" verticalCentered="1"/>
  <pageMargins left="0.70866141732283472" right="0.70866141732283472" top="0.74803149606299213" bottom="0.74803149606299213" header="0.31496062992125984" footer="0.31496062992125984"/>
  <pageSetup paperSize="9"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9" tint="-0.249977111117893"/>
    <pageSetUpPr fitToPage="1"/>
  </sheetPr>
  <dimension ref="B2:L13"/>
  <sheetViews>
    <sheetView showGridLines="0" view="pageBreakPreview" zoomScaleNormal="100" zoomScaleSheetLayoutView="100" workbookViewId="0">
      <selection activeCell="G9" sqref="G9"/>
    </sheetView>
  </sheetViews>
  <sheetFormatPr baseColWidth="10" defaultColWidth="11.42578125" defaultRowHeight="16.5" x14ac:dyDescent="0.3"/>
  <cols>
    <col min="1" max="1" width="2.7109375" style="1" customWidth="1"/>
    <col min="2" max="2" width="18.28515625" style="1" customWidth="1"/>
    <col min="3" max="7" width="17.7109375" style="1" customWidth="1"/>
    <col min="8" max="8" width="2.7109375" style="1" customWidth="1"/>
    <col min="9" max="16384" width="11.42578125" style="1"/>
  </cols>
  <sheetData>
    <row r="2" spans="2:12" ht="18.75" x14ac:dyDescent="0.3">
      <c r="B2" s="110" t="s">
        <v>81</v>
      </c>
      <c r="C2" s="110"/>
      <c r="D2" s="110"/>
      <c r="E2" s="110"/>
      <c r="F2" s="110"/>
      <c r="G2" s="110"/>
    </row>
    <row r="4" spans="2:12" ht="17.25" thickBot="1" x14ac:dyDescent="0.35">
      <c r="B4" s="16" t="s">
        <v>82</v>
      </c>
    </row>
    <row r="5" spans="2:12" ht="5.0999999999999996" customHeight="1" x14ac:dyDescent="0.3">
      <c r="B5" s="17"/>
      <c r="C5" s="18"/>
      <c r="D5" s="18"/>
      <c r="E5" s="18"/>
      <c r="F5" s="18"/>
      <c r="G5" s="19"/>
    </row>
    <row r="6" spans="2:12" ht="150" customHeight="1" x14ac:dyDescent="0.3">
      <c r="B6" s="107"/>
      <c r="C6" s="108"/>
      <c r="D6" s="108"/>
      <c r="E6" s="108"/>
      <c r="F6" s="108"/>
      <c r="G6" s="109"/>
    </row>
    <row r="7" spans="2:12" ht="4.5" customHeight="1" thickBot="1" x14ac:dyDescent="0.35">
      <c r="B7" s="20"/>
      <c r="C7" s="21"/>
      <c r="D7" s="21"/>
      <c r="E7" s="21"/>
      <c r="F7" s="21"/>
      <c r="G7" s="22"/>
    </row>
    <row r="8" spans="2:12" x14ac:dyDescent="0.3">
      <c r="G8" s="23" t="str">
        <f>"Caractères utilisés : "&amp;LEN(B6)&amp;"/1000"</f>
        <v>Caractères utilisés : 0/1000</v>
      </c>
    </row>
    <row r="9" spans="2:12" ht="17.25" thickBot="1" x14ac:dyDescent="0.35">
      <c r="B9" s="10" t="s">
        <v>83</v>
      </c>
    </row>
    <row r="10" spans="2:12" ht="4.5" customHeight="1" x14ac:dyDescent="0.3">
      <c r="B10" s="17"/>
      <c r="C10" s="18"/>
      <c r="D10" s="18"/>
      <c r="E10" s="18"/>
      <c r="F10" s="18"/>
      <c r="G10" s="19"/>
    </row>
    <row r="11" spans="2:12" ht="143.25" customHeight="1" x14ac:dyDescent="0.3">
      <c r="B11" s="111"/>
      <c r="C11" s="108"/>
      <c r="D11" s="108"/>
      <c r="E11" s="108"/>
      <c r="F11" s="108"/>
      <c r="G11" s="109"/>
      <c r="L11" s="1" t="s">
        <v>68</v>
      </c>
    </row>
    <row r="12" spans="2:12" ht="4.5" customHeight="1" thickBot="1" x14ac:dyDescent="0.35">
      <c r="B12" s="20"/>
      <c r="C12" s="21"/>
      <c r="D12" s="21"/>
      <c r="E12" s="21"/>
      <c r="F12" s="21"/>
      <c r="G12" s="22"/>
    </row>
    <row r="13" spans="2:12" x14ac:dyDescent="0.3">
      <c r="G13" s="23" t="str">
        <f>"Caractères utilisés : "&amp;LEN(B11)&amp;"/1000"</f>
        <v>Caractères utilisés : 0/1000</v>
      </c>
    </row>
  </sheetData>
  <sheetProtection algorithmName="SHA-512" hashValue="r0maR9bx9AZs+HoLCyxCtTjvuCqBaWoz/w+CaVEdGdsFjrQW1ihJHM2IjFMuvRpcrV92nMqoMNkkNZbXO2BHEg==" saltValue="y2UIsTM+8W6bSyHwIochBg==" spinCount="100000" sheet="1" objects="1" scenarios="1"/>
  <mergeCells count="3">
    <mergeCell ref="B2:G2"/>
    <mergeCell ref="B6:G6"/>
    <mergeCell ref="B11:G11"/>
  </mergeCells>
  <conditionalFormatting sqref="B6:G6 B11:G11">
    <cfRule type="containsBlanks" dxfId="0" priority="2">
      <formula>LEN(TRIM(B6))=0</formula>
    </cfRule>
  </conditionalFormatting>
  <dataValidations count="1">
    <dataValidation type="textLength" allowBlank="1" showInputMessage="1" showErrorMessage="1" errorTitle="Description trop longue" error="Merci de respecter la limite des 1000 caractères." prompt="Longueur du texte restreinte à 1000 caractères" sqref="B6:G6 B11:G11" xr:uid="{00000000-0002-0000-0700-000000000000}">
      <formula1>0</formula1>
      <formula2>1000</formula2>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B3:D33"/>
  <sheetViews>
    <sheetView workbookViewId="0">
      <selection activeCell="D33" sqref="D33"/>
    </sheetView>
  </sheetViews>
  <sheetFormatPr baseColWidth="10" defaultRowHeight="15" x14ac:dyDescent="0.25"/>
  <sheetData>
    <row r="3" spans="2:4" x14ac:dyDescent="0.25">
      <c r="B3" s="9" t="s">
        <v>0</v>
      </c>
      <c r="D3" t="s">
        <v>32</v>
      </c>
    </row>
    <row r="4" spans="2:4" x14ac:dyDescent="0.25">
      <c r="B4" s="8" t="b">
        <f>ISBLANK('Page de garde'!#REF!)</f>
        <v>0</v>
      </c>
      <c r="D4" t="s">
        <v>2</v>
      </c>
    </row>
    <row r="5" spans="2:4" x14ac:dyDescent="0.25">
      <c r="B5" s="8" t="b">
        <f>ISBLANK('Page de garde'!#REF!)</f>
        <v>0</v>
      </c>
      <c r="D5" t="s">
        <v>3</v>
      </c>
    </row>
    <row r="6" spans="2:4" x14ac:dyDescent="0.25">
      <c r="B6" s="8" t="b">
        <f>ISBLANK('1-Valorisation du domaine'!B6)</f>
        <v>1</v>
      </c>
      <c r="D6" t="s">
        <v>4</v>
      </c>
    </row>
    <row r="7" spans="2:4" x14ac:dyDescent="0.25">
      <c r="B7" s="8" t="b">
        <f>ISBLANK('1-Valorisation du domaine'!#REF!)</f>
        <v>0</v>
      </c>
      <c r="D7" t="s">
        <v>5</v>
      </c>
    </row>
    <row r="8" spans="2:4" x14ac:dyDescent="0.25">
      <c r="B8" s="8" t="b">
        <f>ISBLANK('1-Valorisation du domaine'!B12)</f>
        <v>1</v>
      </c>
      <c r="D8" t="s">
        <v>6</v>
      </c>
    </row>
    <row r="9" spans="2:4" x14ac:dyDescent="0.25">
      <c r="B9" s="8" t="b">
        <f>ISBLANK('1-Valorisation du domaine'!B16)</f>
        <v>1</v>
      </c>
      <c r="D9" t="s">
        <v>7</v>
      </c>
    </row>
    <row r="10" spans="2:4" x14ac:dyDescent="0.25">
      <c r="B10" s="8" t="b">
        <f>ISBLANK('1-Valorisation du domaine'!B20)</f>
        <v>1</v>
      </c>
      <c r="D10" t="s">
        <v>8</v>
      </c>
    </row>
    <row r="11" spans="2:4" x14ac:dyDescent="0.25">
      <c r="B11" s="8" t="b">
        <f>ISBLANK('1-Valorisation du domaine'!B24)</f>
        <v>1</v>
      </c>
      <c r="D11" t="s">
        <v>9</v>
      </c>
    </row>
    <row r="12" spans="2:4" x14ac:dyDescent="0.25">
      <c r="B12" s="8" t="b">
        <f>ISBLANK('1-Valorisation du domaine'!B28)</f>
        <v>1</v>
      </c>
      <c r="D12" t="s">
        <v>10</v>
      </c>
    </row>
    <row r="13" spans="2:4" x14ac:dyDescent="0.25">
      <c r="B13" s="8" t="b">
        <f>ISBLANK(#REF!)</f>
        <v>0</v>
      </c>
      <c r="D13" t="s">
        <v>11</v>
      </c>
    </row>
    <row r="14" spans="2:4" x14ac:dyDescent="0.25">
      <c r="B14" s="8" t="b">
        <f>ISBLANK(#REF!)</f>
        <v>0</v>
      </c>
      <c r="D14" t="s">
        <v>12</v>
      </c>
    </row>
    <row r="15" spans="2:4" x14ac:dyDescent="0.25">
      <c r="B15" s="8" t="b">
        <f>ISBLANK(#REF!)</f>
        <v>0</v>
      </c>
      <c r="D15" t="s">
        <v>13</v>
      </c>
    </row>
    <row r="16" spans="2:4" x14ac:dyDescent="0.25">
      <c r="B16" s="8" t="b">
        <f>ISBLANK(#REF!)</f>
        <v>0</v>
      </c>
      <c r="D16" t="s">
        <v>14</v>
      </c>
    </row>
    <row r="17" spans="2:4" x14ac:dyDescent="0.25">
      <c r="B17" s="8" t="b">
        <f>ISBLANK(#REF!)</f>
        <v>0</v>
      </c>
      <c r="D17" t="s">
        <v>15</v>
      </c>
    </row>
    <row r="18" spans="2:4" x14ac:dyDescent="0.25">
      <c r="B18" s="8" t="b">
        <f>ISBLANK(#REF!)</f>
        <v>0</v>
      </c>
      <c r="D18" t="s">
        <v>16</v>
      </c>
    </row>
    <row r="19" spans="2:4" x14ac:dyDescent="0.25">
      <c r="B19" s="8" t="b">
        <f>ISBLANK(#REF!)</f>
        <v>0</v>
      </c>
      <c r="D19" t="s">
        <v>17</v>
      </c>
    </row>
    <row r="20" spans="2:4" x14ac:dyDescent="0.25">
      <c r="B20" s="8" t="b">
        <f>ISBLANK(#REF!)</f>
        <v>0</v>
      </c>
      <c r="D20" t="s">
        <v>18</v>
      </c>
    </row>
    <row r="21" spans="2:4" x14ac:dyDescent="0.25">
      <c r="B21" s="8" t="b">
        <f>ISBLANK(#REF!)</f>
        <v>0</v>
      </c>
      <c r="D21" t="s">
        <v>19</v>
      </c>
    </row>
    <row r="22" spans="2:4" x14ac:dyDescent="0.25">
      <c r="B22" s="8" t="b">
        <f>ISBLANK(#REF!)</f>
        <v>0</v>
      </c>
      <c r="D22" t="s">
        <v>20</v>
      </c>
    </row>
    <row r="23" spans="2:4" x14ac:dyDescent="0.25">
      <c r="B23" s="8" t="b">
        <f>ISBLANK(#REF!)</f>
        <v>0</v>
      </c>
      <c r="D23" t="s">
        <v>21</v>
      </c>
    </row>
    <row r="24" spans="2:4" x14ac:dyDescent="0.25">
      <c r="B24" s="8" t="b">
        <f>ISBLANK(#REF!)</f>
        <v>0</v>
      </c>
      <c r="D24" t="s">
        <v>22</v>
      </c>
    </row>
    <row r="25" spans="2:4" x14ac:dyDescent="0.25">
      <c r="B25" s="8" t="b">
        <f>ISBLANK(#REF!)</f>
        <v>0</v>
      </c>
      <c r="D25" t="s">
        <v>23</v>
      </c>
    </row>
    <row r="26" spans="2:4" x14ac:dyDescent="0.25">
      <c r="B26" s="8" t="b">
        <f>ISBLANK(#REF!)</f>
        <v>0</v>
      </c>
      <c r="D26" t="s">
        <v>24</v>
      </c>
    </row>
    <row r="27" spans="2:4" x14ac:dyDescent="0.25">
      <c r="D27" t="s">
        <v>25</v>
      </c>
    </row>
    <row r="28" spans="2:4" x14ac:dyDescent="0.25">
      <c r="D28" t="s">
        <v>26</v>
      </c>
    </row>
    <row r="29" spans="2:4" x14ac:dyDescent="0.25">
      <c r="D29" t="s">
        <v>27</v>
      </c>
    </row>
    <row r="30" spans="2:4" x14ac:dyDescent="0.25">
      <c r="D30" t="s">
        <v>28</v>
      </c>
    </row>
    <row r="31" spans="2:4" x14ac:dyDescent="0.25">
      <c r="D31" t="s">
        <v>29</v>
      </c>
    </row>
    <row r="32" spans="2:4" x14ac:dyDescent="0.25">
      <c r="D32" t="s">
        <v>30</v>
      </c>
    </row>
    <row r="33" spans="4:4" x14ac:dyDescent="0.25">
      <c r="D33" t="s">
        <v>31</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Page de garde</vt:lpstr>
      <vt:lpstr>1-Valorisation du domaine</vt:lpstr>
      <vt:lpstr>2-Environnement local</vt:lpstr>
      <vt:lpstr>3-Redevance</vt:lpstr>
      <vt:lpstr>5-CEP</vt:lpstr>
      <vt:lpstr>6-Investissements</vt:lpstr>
      <vt:lpstr>7-Entretien maintenance</vt:lpstr>
      <vt:lpstr>Constantes</vt:lpstr>
      <vt:lpstr>'1-Valorisation du domaine'!Zone_d_impression</vt:lpstr>
      <vt:lpstr>'2-Environnement local'!Zone_d_impression</vt:lpstr>
      <vt:lpstr>'3-Redevance'!Zone_d_impression</vt:lpstr>
      <vt:lpstr>'5-CEP'!Zone_d_impression</vt:lpstr>
      <vt:lpstr>'6-Investissements'!Zone_d_impression</vt:lpstr>
      <vt:lpstr>'7-Entretien maintenance'!Zone_d_impression</vt:lpstr>
      <vt:lpstr>'Page de garde'!Zone_d_impression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Cendrars</dc:creator>
  <cp:lastModifiedBy>Régie du Port de Sainte-Marie</cp:lastModifiedBy>
  <cp:lastPrinted>2022-10-07T07:27:16Z</cp:lastPrinted>
  <dcterms:created xsi:type="dcterms:W3CDTF">2006-09-16T00:00:00Z</dcterms:created>
  <dcterms:modified xsi:type="dcterms:W3CDTF">2026-02-24T07:46:05Z</dcterms:modified>
</cp:coreProperties>
</file>